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user\Desktop\掲載用\"/>
    </mc:Choice>
  </mc:AlternateContent>
  <xr:revisionPtr revIDLastSave="0" documentId="13_ncr:1_{67BA605D-93E6-4B64-85B6-A542E38F4EE5}" xr6:coauthVersionLast="44" xr6:coauthVersionMax="44" xr10:uidLastSave="{00000000-0000-0000-0000-000000000000}"/>
  <bookViews>
    <workbookView xWindow="-108" yWindow="-108" windowWidth="23256" windowHeight="12576" xr2:uid="{A98F0F11-8755-4FFE-B99A-9AFAF6409EDE}"/>
  </bookViews>
  <sheets>
    <sheet name="機能要件書" sheetId="1" r:id="rId1"/>
  </sheets>
  <definedNames>
    <definedName name="_xlnm._FilterDatabase" localSheetId="0" hidden="1">機能要件書!$A$1:$H$254</definedName>
    <definedName name="_xlnm.Print_Area" localSheetId="0">機能要件書!$A$1:$G$253</definedName>
    <definedName name="_xlnm.Print_Titles" localSheetId="0">機能要件書!$1:$1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4" i="1" l="1"/>
  <c r="L4" i="1" s="1"/>
  <c r="E255" i="1"/>
  <c r="G255" i="1" s="1"/>
  <c r="K5" i="1"/>
  <c r="L5" i="1" s="1"/>
  <c r="I5" i="1"/>
  <c r="J5" i="1" s="1"/>
  <c r="I4" i="1"/>
  <c r="J4" i="1"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2" i="1" s="1"/>
  <c r="A243" i="1" s="1"/>
  <c r="A244" i="1" s="1"/>
  <c r="A245" i="1" s="1"/>
  <c r="A246" i="1" s="1"/>
  <c r="A247" i="1" s="1"/>
  <c r="A248" i="1" s="1"/>
  <c r="A249" i="1" s="1"/>
  <c r="A250" i="1" s="1"/>
  <c r="A251" i="1" s="1"/>
  <c r="A252" i="1" s="1"/>
  <c r="A253" i="1" s="1"/>
  <c r="E256" i="1" s="1"/>
  <c r="G256" i="1" s="1"/>
  <c r="K3" i="1"/>
  <c r="L3" i="1" s="1"/>
  <c r="I3" i="1"/>
  <c r="J3" i="1" s="1"/>
  <c r="K2" i="1"/>
  <c r="L2" i="1" s="1"/>
  <c r="I2" i="1"/>
  <c r="I6" i="1" l="1"/>
  <c r="J2" i="1"/>
  <c r="J6" i="1" s="1"/>
  <c r="L6" i="1"/>
  <c r="K6" i="1"/>
  <c r="G257" i="1"/>
</calcChain>
</file>

<file path=xl/sharedStrings.xml><?xml version="1.0" encoding="utf-8"?>
<sst xmlns="http://schemas.openxmlformats.org/spreadsheetml/2006/main" count="418" uniqueCount="316">
  <si>
    <t>№</t>
    <phoneticPr fontId="4"/>
  </si>
  <si>
    <t>分類</t>
    <rPh sb="0" eb="2">
      <t>ブンルイ</t>
    </rPh>
    <phoneticPr fontId="5"/>
  </si>
  <si>
    <t>項目</t>
    <rPh sb="0" eb="2">
      <t>コウモク</t>
    </rPh>
    <phoneticPr fontId="5"/>
  </si>
  <si>
    <t>機能仕様</t>
    <rPh sb="0" eb="2">
      <t>キノウ</t>
    </rPh>
    <rPh sb="2" eb="4">
      <t>シヨウ</t>
    </rPh>
    <phoneticPr fontId="4"/>
  </si>
  <si>
    <t>必須</t>
    <rPh sb="0" eb="2">
      <t>ヒッス</t>
    </rPh>
    <phoneticPr fontId="5"/>
  </si>
  <si>
    <t>対応可否</t>
    <rPh sb="0" eb="2">
      <t>タイオウ</t>
    </rPh>
    <rPh sb="2" eb="4">
      <t>カヒ</t>
    </rPh>
    <phoneticPr fontId="4"/>
  </si>
  <si>
    <t>代替案の内容等</t>
    <rPh sb="0" eb="2">
      <t>ダイガエ</t>
    </rPh>
    <rPh sb="2" eb="3">
      <t>アン</t>
    </rPh>
    <rPh sb="4" eb="6">
      <t>ナイヨウ</t>
    </rPh>
    <rPh sb="6" eb="7">
      <t>ナド</t>
    </rPh>
    <phoneticPr fontId="4"/>
  </si>
  <si>
    <t>必須項目</t>
    <rPh sb="0" eb="2">
      <t>ヒッス</t>
    </rPh>
    <rPh sb="2" eb="4">
      <t>コウモク</t>
    </rPh>
    <phoneticPr fontId="5"/>
  </si>
  <si>
    <t>左記以外</t>
    <rPh sb="0" eb="2">
      <t>サキ</t>
    </rPh>
    <rPh sb="2" eb="4">
      <t>イガイ</t>
    </rPh>
    <phoneticPr fontId="5"/>
  </si>
  <si>
    <t>【共通】</t>
    <rPh sb="1" eb="3">
      <t>キョウツウ</t>
    </rPh>
    <phoneticPr fontId="5"/>
  </si>
  <si>
    <t>標準機能</t>
    <rPh sb="0" eb="2">
      <t>ヒョウジュン</t>
    </rPh>
    <rPh sb="2" eb="4">
      <t>キノウ</t>
    </rPh>
    <phoneticPr fontId="4"/>
  </si>
  <si>
    <t>1</t>
    <phoneticPr fontId="5"/>
  </si>
  <si>
    <t>全般</t>
    <rPh sb="0" eb="2">
      <t>ゼンパン</t>
    </rPh>
    <phoneticPr fontId="5"/>
  </si>
  <si>
    <t>「地方公営企業法」等の関係諸法令に基づいて開発されたシステムであること。</t>
  </si>
  <si>
    <t>○</t>
  </si>
  <si>
    <t>代替案</t>
    <rPh sb="0" eb="2">
      <t>ダイガエ</t>
    </rPh>
    <rPh sb="2" eb="3">
      <t>アン</t>
    </rPh>
    <phoneticPr fontId="4"/>
  </si>
  <si>
    <t>システムのバージョンアップの際は、更新をその都度行い、機能の充実を図ること。また、法改正時にも必要な対応を図ること。この場合の費用は無償とする。</t>
    <rPh sb="60" eb="62">
      <t>バアイ</t>
    </rPh>
    <rPh sb="63" eb="65">
      <t>ヒヨウ</t>
    </rPh>
    <rPh sb="66" eb="68">
      <t>ムショウ</t>
    </rPh>
    <phoneticPr fontId="4"/>
  </si>
  <si>
    <t>カスタマイズ</t>
    <phoneticPr fontId="4"/>
  </si>
  <si>
    <t>公営企業会計システムを導入後、必要に応じてにカスタマイズが行えること。</t>
  </si>
  <si>
    <t>対応不可</t>
    <rPh sb="0" eb="2">
      <t>タイオウ</t>
    </rPh>
    <rPh sb="2" eb="4">
      <t>フカ</t>
    </rPh>
    <phoneticPr fontId="4"/>
  </si>
  <si>
    <t>セキュリティ</t>
    <phoneticPr fontId="5"/>
  </si>
  <si>
    <t>職員ごとにパスワードが設定でき、IDとパスワードで特定された職員のみが操作できること。</t>
    <rPh sb="0" eb="2">
      <t>ショクイン</t>
    </rPh>
    <rPh sb="30" eb="32">
      <t>ショクイン</t>
    </rPh>
    <phoneticPr fontId="4"/>
  </si>
  <si>
    <t>職員ごとに、操作可能な処理（登録、削除、参照）、プログラムが制御できること。</t>
    <rPh sb="0" eb="2">
      <t>ショクイン</t>
    </rPh>
    <phoneticPr fontId="4"/>
  </si>
  <si>
    <t>会計システムの管理職員がログイン者の操作履歴を確認できること。</t>
    <rPh sb="0" eb="2">
      <t>カイケイ</t>
    </rPh>
    <phoneticPr fontId="4"/>
  </si>
  <si>
    <t>操作性</t>
    <rPh sb="0" eb="2">
      <t>ソウサ</t>
    </rPh>
    <rPh sb="2" eb="3">
      <t>セイ</t>
    </rPh>
    <phoneticPr fontId="5"/>
  </si>
  <si>
    <t>メニュー</t>
    <phoneticPr fontId="5"/>
  </si>
  <si>
    <t>メニュー画面は、処理の流れがわかりやすいフローメニューであること。</t>
  </si>
  <si>
    <t>関連する処理を続けて行う場合に、各メニュー間の画面移動が容易に行えるような工夫がされていること。</t>
  </si>
  <si>
    <t>使用しない処理画面には展開できないよう、制御がかけられること。</t>
    <phoneticPr fontId="4"/>
  </si>
  <si>
    <t>2画面同時に展開でき、各画面で異なる操作ができること。</t>
    <rPh sb="1" eb="3">
      <t>ガメン</t>
    </rPh>
    <rPh sb="3" eb="5">
      <t>ドウジ</t>
    </rPh>
    <rPh sb="6" eb="8">
      <t>テンカイ</t>
    </rPh>
    <rPh sb="11" eb="14">
      <t>カクガメン</t>
    </rPh>
    <rPh sb="15" eb="16">
      <t>コト</t>
    </rPh>
    <rPh sb="18" eb="20">
      <t>ソウサ</t>
    </rPh>
    <phoneticPr fontId="4"/>
  </si>
  <si>
    <t>入力操作</t>
    <rPh sb="0" eb="2">
      <t>ニュウリョク</t>
    </rPh>
    <rPh sb="2" eb="4">
      <t>ソウサ</t>
    </rPh>
    <phoneticPr fontId="5"/>
  </si>
  <si>
    <t>必須入力漏れがあった場合のチェック機能を設けてあること。また、入力漏れ箇所が一目でわかるよう工夫されていること。</t>
  </si>
  <si>
    <t>検索画面については、任意のキーワード文字によるあいまい検索が可能であること。</t>
  </si>
  <si>
    <t>科目</t>
    <rPh sb="0" eb="2">
      <t>カモク</t>
    </rPh>
    <phoneticPr fontId="5"/>
  </si>
  <si>
    <t>予算科目、勘定科目については、款－項－目－節－細節－明細（細々節）の６階層以上のレベル管理が行えること。</t>
    <phoneticPr fontId="4"/>
  </si>
  <si>
    <t>3条予算のうち、例外的なケース（消費税・消費税還付金等）では、予算科目と勘定科目が一致しない場合があるため、システム設定により一致しない勘定科目を許可するよう制御できること。</t>
  </si>
  <si>
    <t>各種科目について、年度で科目番号が変わった場合でも前年度予算比較や前年度決算比較が行えること。</t>
    <rPh sb="0" eb="2">
      <t>カクシュ</t>
    </rPh>
    <rPh sb="2" eb="4">
      <t>カモク</t>
    </rPh>
    <rPh sb="9" eb="11">
      <t>ネンド</t>
    </rPh>
    <rPh sb="12" eb="14">
      <t>カモク</t>
    </rPh>
    <rPh sb="14" eb="16">
      <t>バンゴウ</t>
    </rPh>
    <rPh sb="17" eb="18">
      <t>カ</t>
    </rPh>
    <rPh sb="21" eb="23">
      <t>バアイ</t>
    </rPh>
    <rPh sb="25" eb="28">
      <t>ゼンネンド</t>
    </rPh>
    <rPh sb="28" eb="30">
      <t>ヨサン</t>
    </rPh>
    <rPh sb="30" eb="32">
      <t>ヒカク</t>
    </rPh>
    <rPh sb="33" eb="36">
      <t>ゼンネンド</t>
    </rPh>
    <rPh sb="36" eb="38">
      <t>ケッサン</t>
    </rPh>
    <rPh sb="38" eb="40">
      <t>ヒカク</t>
    </rPh>
    <rPh sb="41" eb="42">
      <t>オコナ</t>
    </rPh>
    <phoneticPr fontId="4"/>
  </si>
  <si>
    <t>予算要求時と予算確定時で異なる科目番号にできること。</t>
    <rPh sb="0" eb="2">
      <t>ヨサン</t>
    </rPh>
    <rPh sb="2" eb="4">
      <t>ヨウキュウ</t>
    </rPh>
    <rPh sb="4" eb="5">
      <t>ジ</t>
    </rPh>
    <rPh sb="6" eb="8">
      <t>ヨサン</t>
    </rPh>
    <rPh sb="8" eb="10">
      <t>カクテイ</t>
    </rPh>
    <rPh sb="10" eb="11">
      <t>ジ</t>
    </rPh>
    <rPh sb="12" eb="13">
      <t>コト</t>
    </rPh>
    <rPh sb="15" eb="17">
      <t>カモク</t>
    </rPh>
    <rPh sb="17" eb="19">
      <t>バンゴウ</t>
    </rPh>
    <phoneticPr fontId="4"/>
  </si>
  <si>
    <t>科目コード検索画面については、上位科目レベルから下位科目レベルへの指定、任意の科目レベルで科目名での文字列検索のいずれにも対応していること。</t>
    <rPh sb="36" eb="38">
      <t>ニンイ</t>
    </rPh>
    <rPh sb="39" eb="41">
      <t>カモク</t>
    </rPh>
    <phoneticPr fontId="4"/>
  </si>
  <si>
    <t>消費税</t>
    <rPh sb="0" eb="3">
      <t>ショウヒゼイ</t>
    </rPh>
    <phoneticPr fontId="5"/>
  </si>
  <si>
    <t>消費税及び地方消費税は、期中税抜処理であること。</t>
  </si>
  <si>
    <t>税区分（課税・非課税・不課税・不課税（特定収入））については、予め予算科目ごとに設定でき、固定とすること。</t>
    <phoneticPr fontId="4"/>
  </si>
  <si>
    <t>軽減税率や将来の法改正を考慮し、課税科目の消費税率は、当市職員が予算科目ごとに設定・変更できること。また、税率改正時には、適用日の判断により自動的に税率の切替が可能なこと。</t>
    <rPh sb="27" eb="29">
      <t>トウシ</t>
    </rPh>
    <rPh sb="29" eb="31">
      <t>ショクイン</t>
    </rPh>
    <phoneticPr fontId="4"/>
  </si>
  <si>
    <t>各入力画面では、税込または税抜額を入力することにより、消費税率に応じて消費税額が自動計算されること。また、端数調整のため、手入力も可能であり、この場合は、消費税額を入力すると税抜額が自動計算されること。</t>
    <rPh sb="77" eb="80">
      <t>ショウヒゼイ</t>
    </rPh>
    <rPh sb="80" eb="81">
      <t>ガク</t>
    </rPh>
    <rPh sb="82" eb="84">
      <t>ニュウリョク</t>
    </rPh>
    <phoneticPr fontId="4"/>
  </si>
  <si>
    <t>インボイス制度の事業者登録番号が登録できること。</t>
    <rPh sb="5" eb="7">
      <t>セイド</t>
    </rPh>
    <phoneticPr fontId="4"/>
  </si>
  <si>
    <t>データ</t>
    <phoneticPr fontId="5"/>
  </si>
  <si>
    <t>保存データ</t>
    <rPh sb="0" eb="2">
      <t>ホゾン</t>
    </rPh>
    <phoneticPr fontId="5"/>
  </si>
  <si>
    <t>5年分以上のデータ保存が可能であり、過年度データの参照ができること。</t>
    <phoneticPr fontId="4"/>
  </si>
  <si>
    <t>マスタ</t>
    <phoneticPr fontId="5"/>
  </si>
  <si>
    <t>変更が見込まれる各項目（年号等）については、マスタによる設定が可能であり、稼動後も当市職員が容易にメンテナンスができること。</t>
    <rPh sb="41" eb="43">
      <t>トウシ</t>
    </rPh>
    <rPh sb="43" eb="45">
      <t>ショクイン</t>
    </rPh>
    <phoneticPr fontId="4"/>
  </si>
  <si>
    <t>法律改正等により科目の追加・修正・削除があった場合は、当市職員によるマスタの設定により変更が可能であること。</t>
    <rPh sb="0" eb="2">
      <t>ホウリツ</t>
    </rPh>
    <rPh sb="2" eb="5">
      <t>カイセイナド</t>
    </rPh>
    <rPh sb="8" eb="10">
      <t>カモク</t>
    </rPh>
    <rPh sb="11" eb="13">
      <t>ツイカ</t>
    </rPh>
    <rPh sb="14" eb="16">
      <t>シュウセイ</t>
    </rPh>
    <rPh sb="17" eb="19">
      <t>サクジョ</t>
    </rPh>
    <rPh sb="23" eb="25">
      <t>バアイ</t>
    </rPh>
    <phoneticPr fontId="4"/>
  </si>
  <si>
    <t>科目追加等によるレイアウト（項目）変更が見込まれる各種帳票（月次合計残高試算表、貸借対照表等）については、当市職員によるマスタの設定変更が可能であること。</t>
    <rPh sb="53" eb="55">
      <t>トウシ</t>
    </rPh>
    <rPh sb="55" eb="57">
      <t>ショクイン</t>
    </rPh>
    <phoneticPr fontId="4"/>
  </si>
  <si>
    <t>マスタ設定内容については、マスタのリストにより設定内容が容易に確認できること。</t>
    <phoneticPr fontId="4"/>
  </si>
  <si>
    <t>各種帳票（月次合計残高試算表、貸借対照表等）のタイトルについては、当市職員によるマスタの設定により変更が可能であること。</t>
    <phoneticPr fontId="4"/>
  </si>
  <si>
    <t>債権者情報について、社名・代表者・住所等の変更を履歴管理でき、伝票日付時点の情報を表示・出力できるよう工夫がなされていること。また、履歴管理上の日付は将来の変更予定日付を設定できること。</t>
    <phoneticPr fontId="4"/>
  </si>
  <si>
    <t>債権者情報について、支出負担行為（契約時の伝票）時と支出決定行為（支出伝票）時で代表者等が異なる場合は、契約先には支出負担行為時の代表者等、支出先には支出決定行為時の代表者等が記載されること。</t>
    <rPh sb="24" eb="25">
      <t>ジ</t>
    </rPh>
    <rPh sb="38" eb="39">
      <t>ジ</t>
    </rPh>
    <rPh sb="40" eb="43">
      <t>ダイヒョウシャ</t>
    </rPh>
    <rPh sb="43" eb="44">
      <t>トウ</t>
    </rPh>
    <rPh sb="45" eb="46">
      <t>コト</t>
    </rPh>
    <rPh sb="48" eb="50">
      <t>バアイ</t>
    </rPh>
    <rPh sb="52" eb="54">
      <t>ケイヤク</t>
    </rPh>
    <rPh sb="54" eb="55">
      <t>サキ</t>
    </rPh>
    <rPh sb="63" eb="64">
      <t>ジ</t>
    </rPh>
    <rPh sb="65" eb="68">
      <t>ダイヒョウシャ</t>
    </rPh>
    <rPh sb="68" eb="69">
      <t>トウ</t>
    </rPh>
    <rPh sb="70" eb="72">
      <t>シシュツ</t>
    </rPh>
    <rPh sb="72" eb="73">
      <t>サキ</t>
    </rPh>
    <rPh sb="81" eb="82">
      <t>ジ</t>
    </rPh>
    <rPh sb="83" eb="86">
      <t>ダイヒョウシャ</t>
    </rPh>
    <rPh sb="86" eb="87">
      <t>トウ</t>
    </rPh>
    <rPh sb="88" eb="90">
      <t>キサイ</t>
    </rPh>
    <phoneticPr fontId="4"/>
  </si>
  <si>
    <t>複数の事業区分を持つ場合にはセグメント情報を登録できること。また、セグメント情報のメンテナンスを行えること。</t>
    <rPh sb="19" eb="21">
      <t>ジョウホウ</t>
    </rPh>
    <rPh sb="38" eb="40">
      <t>ジョウホウ</t>
    </rPh>
    <phoneticPr fontId="4"/>
  </si>
  <si>
    <t>各種マスタは、CSV形式又はExcel形式で外部出力することができること。</t>
  </si>
  <si>
    <t>印刷・プレビュー</t>
    <rPh sb="0" eb="2">
      <t>インサツ</t>
    </rPh>
    <phoneticPr fontId="5"/>
  </si>
  <si>
    <t>システムから出力される帳票については、全て、プレビュー画面で印刷せずに確認ができること。</t>
    <phoneticPr fontId="4"/>
  </si>
  <si>
    <t>プレビュー画面では、表示の拡大縮小、ページの前後移動、先頭最終ページへの移動が容易に行えること。</t>
  </si>
  <si>
    <t>システムから出力される帳票については、全てＰＤＦによる出力・保存が容易に行えること。</t>
    <phoneticPr fontId="4"/>
  </si>
  <si>
    <t>出力される各種伝票のサイズは全てＡ４判であること。また、集計表等にあっては、Ａ４判又はＡ３判であること。</t>
  </si>
  <si>
    <t>【公営企業会計システム】</t>
    <rPh sb="1" eb="3">
      <t>コウエイ</t>
    </rPh>
    <rPh sb="3" eb="5">
      <t>キギョウ</t>
    </rPh>
    <rPh sb="5" eb="7">
      <t>カイケイ</t>
    </rPh>
    <phoneticPr fontId="5"/>
  </si>
  <si>
    <t>予算編成</t>
    <rPh sb="0" eb="2">
      <t>ヨサン</t>
    </rPh>
    <rPh sb="2" eb="4">
      <t>ヘンセイ</t>
    </rPh>
    <phoneticPr fontId="5"/>
  </si>
  <si>
    <t>予算要求・査定</t>
    <rPh sb="0" eb="2">
      <t>ヨサン</t>
    </rPh>
    <rPh sb="2" eb="4">
      <t>ヨウキュウ</t>
    </rPh>
    <rPh sb="5" eb="7">
      <t>サテイ</t>
    </rPh>
    <phoneticPr fontId="5"/>
  </si>
  <si>
    <t>当初予算要求時、前年度の予算要求内容が複写でき、本年度のデータとして利用できること。この際に、前年度の見積金額が0円であっても、要求内容は削除されていないこと。</t>
  </si>
  <si>
    <t>複数の事業区分を持つ場合にはセグメントでの見積りの入力ができること。</t>
  </si>
  <si>
    <t>予算編成の準備として、予算科目や勘定科目等前年度のマスタ関係を次年度へ一括コピーできること。</t>
    <phoneticPr fontId="4"/>
  </si>
  <si>
    <t>予算見積りの入力は、数式（四則演算）による計算方式と名称項目記入方式のどちらでも入力できること。また、要求額の直接入力もできること。</t>
    <rPh sb="13" eb="17">
      <t>シソクエンザン</t>
    </rPh>
    <rPh sb="51" eb="53">
      <t>ヨウキュウ</t>
    </rPh>
    <rPh sb="53" eb="54">
      <t>ガク</t>
    </rPh>
    <rPh sb="55" eb="57">
      <t>チョクセツ</t>
    </rPh>
    <rPh sb="57" eb="59">
      <t>ニュウリョク</t>
    </rPh>
    <phoneticPr fontId="4"/>
  </si>
  <si>
    <t>予算見積りの入力は、税率別に内訳登録できること。</t>
  </si>
  <si>
    <t>予算見積要求書への前年度予算額及び前々年度決算額の印字ができること。</t>
    <phoneticPr fontId="4"/>
  </si>
  <si>
    <t>予算査定が行えること。</t>
  </si>
  <si>
    <t>予算要求額と査定額については、それぞれ別々に管理できること。</t>
  </si>
  <si>
    <t>予算要求段階、予算確定段階での消費税額の集計資料（税込金額・税抜金額・消費税額）が作成可能であること。また、セグメントごとでも作成が可能であること。</t>
    <rPh sb="20" eb="22">
      <t>シュウケイ</t>
    </rPh>
    <rPh sb="22" eb="24">
      <t>シリョウ</t>
    </rPh>
    <phoneticPr fontId="4"/>
  </si>
  <si>
    <t>予算集計表（要求段階・確定段階）の作成が可能であること。また、セグメントごとでも作成が可能あり、補正予算時は、要求分のみと全体の作成が可能であること。</t>
    <rPh sb="0" eb="2">
      <t>ヨサン</t>
    </rPh>
    <rPh sb="2" eb="4">
      <t>シュウケイ</t>
    </rPh>
    <rPh sb="4" eb="5">
      <t>ヒョウ</t>
    </rPh>
    <rPh sb="6" eb="8">
      <t>ヨウキュウ</t>
    </rPh>
    <rPh sb="8" eb="10">
      <t>ダンカイ</t>
    </rPh>
    <rPh sb="11" eb="13">
      <t>カクテイ</t>
    </rPh>
    <rPh sb="13" eb="15">
      <t>ダンカイ</t>
    </rPh>
    <rPh sb="17" eb="19">
      <t>サクセイ</t>
    </rPh>
    <rPh sb="20" eb="22">
      <t>カノウ</t>
    </rPh>
    <rPh sb="48" eb="50">
      <t>ホセイ</t>
    </rPh>
    <rPh sb="50" eb="52">
      <t>ヨサン</t>
    </rPh>
    <rPh sb="52" eb="53">
      <t>ジ</t>
    </rPh>
    <rPh sb="55" eb="57">
      <t>ヨウキュウ</t>
    </rPh>
    <rPh sb="57" eb="58">
      <t>ブン</t>
    </rPh>
    <rPh sb="61" eb="63">
      <t>ゼンタイ</t>
    </rPh>
    <rPh sb="64" eb="66">
      <t>サクセイ</t>
    </rPh>
    <rPh sb="67" eb="69">
      <t>カノウ</t>
    </rPh>
    <phoneticPr fontId="4"/>
  </si>
  <si>
    <t>補正予算は、10回以上入力可能であり、当初予算と同様の処理ができること。</t>
    <rPh sb="9" eb="11">
      <t>イジョウ</t>
    </rPh>
    <phoneticPr fontId="4"/>
  </si>
  <si>
    <t>当初予算、補正予算ともに、予算確定処理により、最終査定額が予算額として反映すること。</t>
  </si>
  <si>
    <t>予算書作成</t>
    <rPh sb="0" eb="2">
      <t>ヨサン</t>
    </rPh>
    <rPh sb="2" eb="3">
      <t>ショ</t>
    </rPh>
    <rPh sb="3" eb="5">
      <t>サクセイ</t>
    </rPh>
    <phoneticPr fontId="5"/>
  </si>
  <si>
    <t>予算実施計画書（目レベル）の作成が可能であること。</t>
    <phoneticPr fontId="4"/>
  </si>
  <si>
    <t>予算額を千円単位に端数処理する際は、収入科目は切り捨て、支出科目は切り上げを自動的に行うことができること。</t>
  </si>
  <si>
    <t>予算事項別明細書（節レベル）について説明欄を含めて自動作成ができること。また、その説明欄データの修正ができること。</t>
    <rPh sb="0" eb="2">
      <t>ヨサン</t>
    </rPh>
    <rPh sb="2" eb="4">
      <t>ジコウ</t>
    </rPh>
    <rPh sb="4" eb="5">
      <t>ベツ</t>
    </rPh>
    <rPh sb="5" eb="8">
      <t>メイサイショ</t>
    </rPh>
    <rPh sb="9" eb="10">
      <t>セツ</t>
    </rPh>
    <rPh sb="18" eb="20">
      <t>セツメイ</t>
    </rPh>
    <rPh sb="20" eb="21">
      <t>ラン</t>
    </rPh>
    <rPh sb="22" eb="23">
      <t>フク</t>
    </rPh>
    <rPh sb="25" eb="27">
      <t>ジドウ</t>
    </rPh>
    <rPh sb="27" eb="29">
      <t>サクセイ</t>
    </rPh>
    <rPh sb="41" eb="43">
      <t>セツメイ</t>
    </rPh>
    <rPh sb="43" eb="44">
      <t>ラン</t>
    </rPh>
    <rPh sb="48" eb="50">
      <t>シュウセイ</t>
    </rPh>
    <phoneticPr fontId="4"/>
  </si>
  <si>
    <t>財務諸表作成</t>
    <rPh sb="0" eb="2">
      <t>ザイム</t>
    </rPh>
    <rPh sb="2" eb="4">
      <t>ショヒョウ</t>
    </rPh>
    <rPh sb="4" eb="6">
      <t>サクセイ</t>
    </rPh>
    <phoneticPr fontId="5"/>
  </si>
  <si>
    <t>予定損益計算書（前年度分・当年度分）を作成できること。</t>
    <rPh sb="13" eb="14">
      <t>トウ</t>
    </rPh>
    <rPh sb="14" eb="16">
      <t>ネンド</t>
    </rPh>
    <rPh sb="16" eb="17">
      <t>ブン</t>
    </rPh>
    <phoneticPr fontId="5"/>
  </si>
  <si>
    <t>予定貸借対照表（前年度分・当年度分）を作成できること。</t>
    <phoneticPr fontId="5"/>
  </si>
  <si>
    <t>予定キャッシュ・フロー計算書を作成できること。</t>
    <rPh sb="0" eb="2">
      <t>ヨテイ</t>
    </rPh>
    <rPh sb="11" eb="14">
      <t>ケイサンショ</t>
    </rPh>
    <rPh sb="15" eb="17">
      <t>サクセイ</t>
    </rPh>
    <phoneticPr fontId="5"/>
  </si>
  <si>
    <t>予算書は全てExcel形式に出力することができ、版下としても利用可能であること。</t>
    <rPh sb="0" eb="3">
      <t>ヨサンショ</t>
    </rPh>
    <rPh sb="4" eb="5">
      <t>スベ</t>
    </rPh>
    <rPh sb="11" eb="13">
      <t>ケイシキ</t>
    </rPh>
    <rPh sb="14" eb="16">
      <t>シュツリョク</t>
    </rPh>
    <rPh sb="24" eb="26">
      <t>ハンシタ</t>
    </rPh>
    <rPh sb="30" eb="32">
      <t>リヨウ</t>
    </rPh>
    <rPh sb="32" eb="34">
      <t>カノウ</t>
    </rPh>
    <phoneticPr fontId="5"/>
  </si>
  <si>
    <t>当年度予算額・前年度決算見込額と仕訳パターン・配分率等の設定により自動的に勘定科目に金額を配分するシミュレーションを行い、予定損益計算書・予定貸借対照表・予定キャッシュ・フロー計算書に反映できること。</t>
    <rPh sb="0" eb="1">
      <t>トウ</t>
    </rPh>
    <rPh sb="1" eb="3">
      <t>ネンド</t>
    </rPh>
    <rPh sb="3" eb="6">
      <t>ヨサンガク</t>
    </rPh>
    <rPh sb="7" eb="10">
      <t>ゼンネンド</t>
    </rPh>
    <rPh sb="10" eb="12">
      <t>ケッサン</t>
    </rPh>
    <rPh sb="12" eb="14">
      <t>ミコ</t>
    </rPh>
    <rPh sb="14" eb="15">
      <t>ガク</t>
    </rPh>
    <rPh sb="16" eb="18">
      <t>シワケ</t>
    </rPh>
    <rPh sb="23" eb="25">
      <t>ハイブン</t>
    </rPh>
    <rPh sb="25" eb="26">
      <t>リツ</t>
    </rPh>
    <rPh sb="26" eb="27">
      <t>トウ</t>
    </rPh>
    <rPh sb="28" eb="30">
      <t>セッテイ</t>
    </rPh>
    <rPh sb="33" eb="36">
      <t>ジドウテキ</t>
    </rPh>
    <rPh sb="37" eb="39">
      <t>カンジョウ</t>
    </rPh>
    <rPh sb="39" eb="41">
      <t>カモク</t>
    </rPh>
    <rPh sb="42" eb="44">
      <t>キンガク</t>
    </rPh>
    <rPh sb="45" eb="47">
      <t>ハイブン</t>
    </rPh>
    <rPh sb="58" eb="59">
      <t>オコナ</t>
    </rPh>
    <rPh sb="92" eb="94">
      <t>ハンエイ</t>
    </rPh>
    <phoneticPr fontId="5"/>
  </si>
  <si>
    <t>自動処理によるシミュレーション結果に対し、手修正を行うことができ、予定損益計算書・予定貸借対照表・予定キャッシュ・フロー計算書に反映できること。</t>
    <rPh sb="0" eb="2">
      <t>ジドウ</t>
    </rPh>
    <rPh sb="2" eb="4">
      <t>ショリ</t>
    </rPh>
    <rPh sb="15" eb="17">
      <t>ケッカ</t>
    </rPh>
    <rPh sb="18" eb="19">
      <t>タイ</t>
    </rPh>
    <rPh sb="21" eb="22">
      <t>テ</t>
    </rPh>
    <rPh sb="22" eb="24">
      <t>シュウセイ</t>
    </rPh>
    <rPh sb="25" eb="26">
      <t>オコナ</t>
    </rPh>
    <rPh sb="64" eb="66">
      <t>ハンエイ</t>
    </rPh>
    <phoneticPr fontId="5"/>
  </si>
  <si>
    <t>シミュレーション結果によって作成される予定損益計算書・予定貸借対照表・予定キャッシュ・フロー計算書においては表間で数値の整合性が保たれること。</t>
    <rPh sb="8" eb="10">
      <t>ケッカ</t>
    </rPh>
    <rPh sb="14" eb="16">
      <t>サクセイ</t>
    </rPh>
    <rPh sb="54" eb="55">
      <t>ヒョウ</t>
    </rPh>
    <rPh sb="55" eb="56">
      <t>アイダ</t>
    </rPh>
    <rPh sb="57" eb="59">
      <t>スウチ</t>
    </rPh>
    <rPh sb="60" eb="63">
      <t>セイゴウセイ</t>
    </rPh>
    <rPh sb="64" eb="65">
      <t>タモ</t>
    </rPh>
    <phoneticPr fontId="5"/>
  </si>
  <si>
    <t>予算貸借対照表、予定損益計算書については、千円丸め処理ができ、円単位と千円単位のどちらでも出力が可能であること。</t>
    <rPh sb="0" eb="2">
      <t>ヨサン</t>
    </rPh>
    <rPh sb="2" eb="4">
      <t>タイシャク</t>
    </rPh>
    <rPh sb="4" eb="6">
      <t>タイショウ</t>
    </rPh>
    <rPh sb="6" eb="7">
      <t>ヒョウ</t>
    </rPh>
    <rPh sb="8" eb="10">
      <t>ヨテイ</t>
    </rPh>
    <rPh sb="10" eb="12">
      <t>ソンエキ</t>
    </rPh>
    <rPh sb="12" eb="14">
      <t>ケイサン</t>
    </rPh>
    <rPh sb="14" eb="15">
      <t>ショ</t>
    </rPh>
    <rPh sb="21" eb="23">
      <t>センエン</t>
    </rPh>
    <rPh sb="23" eb="24">
      <t>マル</t>
    </rPh>
    <rPh sb="25" eb="27">
      <t>ショリ</t>
    </rPh>
    <rPh sb="31" eb="32">
      <t>エン</t>
    </rPh>
    <rPh sb="32" eb="34">
      <t>タンイ</t>
    </rPh>
    <rPh sb="35" eb="36">
      <t>セン</t>
    </rPh>
    <rPh sb="36" eb="37">
      <t>エン</t>
    </rPh>
    <rPh sb="37" eb="39">
      <t>タンイ</t>
    </rPh>
    <rPh sb="45" eb="47">
      <t>シュツリョク</t>
    </rPh>
    <rPh sb="48" eb="50">
      <t>カノウ</t>
    </rPh>
    <phoneticPr fontId="5"/>
  </si>
  <si>
    <t>予定損益計算書、予定貸借対照表、予定キャッシュ・フロー計算書、実施計画書、事項別明細書は、セグメントごとでも作成が可能であること。</t>
    <rPh sb="0" eb="2">
      <t>ヨテイ</t>
    </rPh>
    <rPh sb="2" eb="4">
      <t>ソンエキ</t>
    </rPh>
    <rPh sb="4" eb="6">
      <t>ケイサン</t>
    </rPh>
    <rPh sb="6" eb="7">
      <t>ショ</t>
    </rPh>
    <rPh sb="8" eb="10">
      <t>ヨテイ</t>
    </rPh>
    <rPh sb="10" eb="12">
      <t>タイシャク</t>
    </rPh>
    <rPh sb="12" eb="14">
      <t>タイショウ</t>
    </rPh>
    <rPh sb="14" eb="15">
      <t>ヒョウ</t>
    </rPh>
    <rPh sb="16" eb="18">
      <t>ヨテイ</t>
    </rPh>
    <rPh sb="27" eb="30">
      <t>ケイサンショ</t>
    </rPh>
    <rPh sb="31" eb="33">
      <t>ジッシ</t>
    </rPh>
    <rPh sb="33" eb="36">
      <t>ケイカクショ</t>
    </rPh>
    <rPh sb="37" eb="39">
      <t>ジコウ</t>
    </rPh>
    <rPh sb="39" eb="40">
      <t>ベツ</t>
    </rPh>
    <rPh sb="40" eb="43">
      <t>メイサイショ</t>
    </rPh>
    <rPh sb="54" eb="56">
      <t>サクセイ</t>
    </rPh>
    <phoneticPr fontId="5"/>
  </si>
  <si>
    <t>予定損益計算書、予定貸借対照表、予定キャッシュ・フロー計算書、実施計画書、事項別明細書は、帳票出力項目（レイアウト）のとおりにCSV形式又はExcel形式で外部出力が可能であること。</t>
    <rPh sb="0" eb="2">
      <t>ヨテイ</t>
    </rPh>
    <rPh sb="2" eb="4">
      <t>ソンエキ</t>
    </rPh>
    <rPh sb="4" eb="6">
      <t>ケイサン</t>
    </rPh>
    <rPh sb="6" eb="7">
      <t>ショ</t>
    </rPh>
    <rPh sb="8" eb="10">
      <t>ヨテイ</t>
    </rPh>
    <rPh sb="10" eb="12">
      <t>タイシャク</t>
    </rPh>
    <rPh sb="12" eb="14">
      <t>タイショウ</t>
    </rPh>
    <rPh sb="14" eb="15">
      <t>ヒョウ</t>
    </rPh>
    <rPh sb="16" eb="18">
      <t>ヨテイ</t>
    </rPh>
    <rPh sb="27" eb="30">
      <t>ケイサンショ</t>
    </rPh>
    <rPh sb="31" eb="33">
      <t>ジッシ</t>
    </rPh>
    <rPh sb="33" eb="36">
      <t>ケイカクショ</t>
    </rPh>
    <rPh sb="37" eb="39">
      <t>ジコウ</t>
    </rPh>
    <rPh sb="39" eb="40">
      <t>ベツ</t>
    </rPh>
    <rPh sb="40" eb="43">
      <t>メイサイショ</t>
    </rPh>
    <phoneticPr fontId="5"/>
  </si>
  <si>
    <t>繰越予算</t>
    <rPh sb="0" eb="2">
      <t>クリコシ</t>
    </rPh>
    <rPh sb="2" eb="4">
      <t>ヨサン</t>
    </rPh>
    <phoneticPr fontId="5"/>
  </si>
  <si>
    <t>事故繰越、建設改良繰越については、該当の支出負担行為データを抽出し、翌年度へ繰り越すことができること。</t>
    <phoneticPr fontId="4"/>
  </si>
  <si>
    <t>予算の繰り越しは、収益的収入・支出予算及び資本的収入・支出予算でできること。</t>
  </si>
  <si>
    <t>繰越予算額と通常予算の配当予算額は別管理であること。また、決算時には決算報告書に反映すること。</t>
    <rPh sb="29" eb="31">
      <t>ケッサン</t>
    </rPh>
    <rPh sb="31" eb="32">
      <t>ジ</t>
    </rPh>
    <rPh sb="34" eb="36">
      <t>ケッサン</t>
    </rPh>
    <rPh sb="36" eb="39">
      <t>ホウコクショ</t>
    </rPh>
    <rPh sb="40" eb="42">
      <t>ハンエイ</t>
    </rPh>
    <phoneticPr fontId="4"/>
  </si>
  <si>
    <t>工事前払金支払済の支出負担伝票を繰り越した場合、繰越予算額は前払金を含む契約額を自動表示し、繰越後、前年度の前払金支出伝票を呼び出して予算執行（精算振替）が行えること。</t>
  </si>
  <si>
    <t>繰越データを把握するため、支出負担行為を行っているにも関わらず、執行を行っていないデータの一覧表が作成できること。</t>
  </si>
  <si>
    <t>支出管理</t>
    <rPh sb="0" eb="2">
      <t>シシュツ</t>
    </rPh>
    <rPh sb="2" eb="4">
      <t>カンリ</t>
    </rPh>
    <phoneticPr fontId="5"/>
  </si>
  <si>
    <t>伝票処理</t>
    <rPh sb="0" eb="2">
      <t>デンピョウ</t>
    </rPh>
    <rPh sb="2" eb="4">
      <t>ショリ</t>
    </rPh>
    <phoneticPr fontId="5"/>
  </si>
  <si>
    <t>支出負担行為（契約時の伝票）処理機能を有していること。</t>
    <rPh sb="9" eb="10">
      <t>ジ</t>
    </rPh>
    <rPh sb="11" eb="13">
      <t>デンピョウ</t>
    </rPh>
    <phoneticPr fontId="4"/>
  </si>
  <si>
    <t>支出決定行為（支出伝票）処理機能を有していること。</t>
    <rPh sb="7" eb="9">
      <t>シシュツ</t>
    </rPh>
    <rPh sb="9" eb="11">
      <t>デンピョウ</t>
    </rPh>
    <phoneticPr fontId="4"/>
  </si>
  <si>
    <t>支出負担行為兼支出伝票（兼票）処理機能を有していること。</t>
    <rPh sb="7" eb="9">
      <t>シシュツ</t>
    </rPh>
    <rPh sb="9" eb="11">
      <t>デンピョウ</t>
    </rPh>
    <phoneticPr fontId="4"/>
  </si>
  <si>
    <t>変更支出負担行為処理機能を有していること。また、変更（複数回）の履歴を管理できること。</t>
    <phoneticPr fontId="4"/>
  </si>
  <si>
    <t>支出負担行為、支出決定行為、支出負担行為兼支出伝票の各入力では、過去（過年度も含む。）に作成した伝票を検索して呼び出し、必要なところだけを修正して新たに伝票作成ができること。</t>
    <rPh sb="4" eb="6">
      <t>コウイ</t>
    </rPh>
    <rPh sb="7" eb="9">
      <t>シシュツ</t>
    </rPh>
    <rPh sb="9" eb="11">
      <t>ケッテイ</t>
    </rPh>
    <rPh sb="11" eb="13">
      <t>コウイ</t>
    </rPh>
    <rPh sb="35" eb="38">
      <t>カネンド</t>
    </rPh>
    <rPh sb="39" eb="40">
      <t>フク</t>
    </rPh>
    <phoneticPr fontId="4"/>
  </si>
  <si>
    <t>債権者へ支払い後、科目等の誤りが見つかった場合は、科目更正処理ができること。</t>
    <rPh sb="0" eb="3">
      <t>サイケンシャ</t>
    </rPh>
    <rPh sb="4" eb="6">
      <t>シハラ</t>
    </rPh>
    <rPh sb="7" eb="8">
      <t>ゴ</t>
    </rPh>
    <rPh sb="9" eb="11">
      <t>カモク</t>
    </rPh>
    <rPh sb="11" eb="12">
      <t>ナド</t>
    </rPh>
    <rPh sb="13" eb="14">
      <t>アヤマ</t>
    </rPh>
    <rPh sb="16" eb="17">
      <t>ミ</t>
    </rPh>
    <rPh sb="21" eb="23">
      <t>バアイ</t>
    </rPh>
    <rPh sb="25" eb="27">
      <t>カモク</t>
    </rPh>
    <rPh sb="27" eb="29">
      <t>コウセイ</t>
    </rPh>
    <rPh sb="29" eb="31">
      <t>ショリ</t>
    </rPh>
    <phoneticPr fontId="4"/>
  </si>
  <si>
    <t>科目・金額の組み合わせで決裁者を自動で判断できること。また、出力時に手修正もできること。</t>
    <rPh sb="14" eb="15">
      <t>シャ</t>
    </rPh>
    <rPh sb="16" eb="18">
      <t>ジドウ</t>
    </rPh>
    <phoneticPr fontId="4"/>
  </si>
  <si>
    <t>各種伝票の決裁欄には、設定により、「※」、「／」、「専決」等の押印不要印字ができること。</t>
    <rPh sb="0" eb="2">
      <t>カクシュ</t>
    </rPh>
    <rPh sb="2" eb="4">
      <t>デンピョウ</t>
    </rPh>
    <phoneticPr fontId="4"/>
  </si>
  <si>
    <t>予算執行を伴わない支出（貸借対照表勘定科目支出）処理機能を有していること。</t>
  </si>
  <si>
    <t>1つの支出負担行為に対して、複数回の支出決定（支払い）が可能であること。</t>
    <rPh sb="7" eb="9">
      <t>コウイ</t>
    </rPh>
    <phoneticPr fontId="4"/>
  </si>
  <si>
    <t>支出負担行為を行った支出伝票の入力は、支出負担行為伝票の入力内容を呼び出して支出伝票作成ができること。</t>
    <rPh sb="4" eb="6">
      <t>コウイ</t>
    </rPh>
    <rPh sb="7" eb="8">
      <t>オコナ</t>
    </rPh>
    <rPh sb="12" eb="14">
      <t>デンピョウ</t>
    </rPh>
    <rPh sb="23" eb="25">
      <t>コウイ</t>
    </rPh>
    <rPh sb="25" eb="27">
      <t>デンピョウ</t>
    </rPh>
    <rPh sb="28" eb="32">
      <t>ニュウリョクナイヨウ</t>
    </rPh>
    <rPh sb="33" eb="34">
      <t>ヨ</t>
    </rPh>
    <rPh sb="35" eb="36">
      <t>デ</t>
    </rPh>
    <rPh sb="38" eb="40">
      <t>シシュツ</t>
    </rPh>
    <rPh sb="40" eb="42">
      <t>デンピョウ</t>
    </rPh>
    <rPh sb="42" eb="44">
      <t>サクセイ</t>
    </rPh>
    <phoneticPr fontId="4"/>
  </si>
  <si>
    <t>1枚の支出関連伝票で1債権者に対して複数科目の支払ができること。</t>
    <rPh sb="1" eb="2">
      <t>マイ</t>
    </rPh>
    <rPh sb="3" eb="5">
      <t>シシュツ</t>
    </rPh>
    <rPh sb="5" eb="7">
      <t>カンレン</t>
    </rPh>
    <rPh sb="7" eb="9">
      <t>デンピョウ</t>
    </rPh>
    <rPh sb="11" eb="14">
      <t>サイケンシャ</t>
    </rPh>
    <rPh sb="15" eb="16">
      <t>タイ</t>
    </rPh>
    <rPh sb="18" eb="20">
      <t>フクスウ</t>
    </rPh>
    <rPh sb="20" eb="22">
      <t>カモク</t>
    </rPh>
    <rPh sb="23" eb="25">
      <t>シハライ</t>
    </rPh>
    <phoneticPr fontId="5"/>
  </si>
  <si>
    <t>１伝票で複数の債権者に対する支出関連伝票の起票が行えること。</t>
  </si>
  <si>
    <t>支出伝票には、予算科目名称・予算科目番号が印字されること。また、予算額、支出負担累計額及び予算残額が印刷されること。</t>
    <rPh sb="0" eb="2">
      <t>シシュツ</t>
    </rPh>
    <rPh sb="2" eb="4">
      <t>デンピョウ</t>
    </rPh>
    <rPh sb="7" eb="9">
      <t>ヨサン</t>
    </rPh>
    <rPh sb="9" eb="11">
      <t>カモク</t>
    </rPh>
    <rPh sb="11" eb="13">
      <t>メイショウ</t>
    </rPh>
    <rPh sb="14" eb="16">
      <t>ヨサン</t>
    </rPh>
    <rPh sb="16" eb="18">
      <t>カモク</t>
    </rPh>
    <rPh sb="18" eb="20">
      <t>バンゴウ</t>
    </rPh>
    <rPh sb="21" eb="23">
      <t>インジ</t>
    </rPh>
    <rPh sb="32" eb="34">
      <t>ヨサン</t>
    </rPh>
    <rPh sb="34" eb="35">
      <t>ガク</t>
    </rPh>
    <rPh sb="36" eb="38">
      <t>シシュツ</t>
    </rPh>
    <rPh sb="38" eb="40">
      <t>フタン</t>
    </rPh>
    <rPh sb="40" eb="43">
      <t>ルイケイガク</t>
    </rPh>
    <rPh sb="43" eb="44">
      <t>オヨ</t>
    </rPh>
    <rPh sb="45" eb="47">
      <t>ヨサン</t>
    </rPh>
    <rPh sb="47" eb="49">
      <t>ザンガク</t>
    </rPh>
    <rPh sb="50" eb="52">
      <t>インサツ</t>
    </rPh>
    <phoneticPr fontId="4"/>
  </si>
  <si>
    <t>予算執行を伴う振替伝票の場合は、予算現額、負担行為済額、予算残額が記載されること。</t>
    <rPh sb="0" eb="2">
      <t>ヨサン</t>
    </rPh>
    <rPh sb="2" eb="4">
      <t>シッコウ</t>
    </rPh>
    <rPh sb="5" eb="6">
      <t>トモナ</t>
    </rPh>
    <rPh sb="7" eb="9">
      <t>フリカエ</t>
    </rPh>
    <rPh sb="9" eb="11">
      <t>デンピョウ</t>
    </rPh>
    <rPh sb="12" eb="14">
      <t>バアイ</t>
    </rPh>
    <rPh sb="16" eb="18">
      <t>ヨサン</t>
    </rPh>
    <rPh sb="18" eb="20">
      <t>ゲンガク</t>
    </rPh>
    <rPh sb="21" eb="23">
      <t>フタン</t>
    </rPh>
    <rPh sb="23" eb="25">
      <t>コウイ</t>
    </rPh>
    <rPh sb="25" eb="26">
      <t>スミ</t>
    </rPh>
    <rPh sb="26" eb="27">
      <t>ガク</t>
    </rPh>
    <rPh sb="28" eb="30">
      <t>ヨサン</t>
    </rPh>
    <rPh sb="30" eb="32">
      <t>ザンガク</t>
    </rPh>
    <rPh sb="33" eb="35">
      <t>キサイ</t>
    </rPh>
    <phoneticPr fontId="4"/>
  </si>
  <si>
    <t>未執行（未払い）のデータを把握するため、支出負担行為を行っているにも関わらず、執行（支払）を行っていないデータのチェックが可能であること。また、未執行一覧が作成できること。</t>
    <rPh sb="4" eb="6">
      <t>ミバラ</t>
    </rPh>
    <rPh sb="42" eb="44">
      <t>シハライ</t>
    </rPh>
    <phoneticPr fontId="4"/>
  </si>
  <si>
    <t>支払日が翌年度になる場合は、自動的に未払いの振替伝票も同時に作成されること。</t>
    <rPh sb="4" eb="7">
      <t>ヨクネンド</t>
    </rPh>
    <rPh sb="14" eb="17">
      <t>ジドウテキ</t>
    </rPh>
    <rPh sb="18" eb="20">
      <t>ミバラ</t>
    </rPh>
    <rPh sb="22" eb="24">
      <t>フリカエ</t>
    </rPh>
    <rPh sb="24" eb="26">
      <t>デンピョウ</t>
    </rPh>
    <rPh sb="27" eb="29">
      <t>ドウジ</t>
    </rPh>
    <rPh sb="30" eb="32">
      <t>サクセイ</t>
    </rPh>
    <phoneticPr fontId="4"/>
  </si>
  <si>
    <t>資金前渡精算時、精算額が前渡額を下回った場合、戻入処理を行うことができること。</t>
  </si>
  <si>
    <t>予算執行</t>
    <rPh sb="0" eb="2">
      <t>ヨサン</t>
    </rPh>
    <rPh sb="2" eb="4">
      <t>シッコウ</t>
    </rPh>
    <phoneticPr fontId="5"/>
  </si>
  <si>
    <t>予算残額管理（チェック機能）は、節、細節から選択できること。また、セグメント別の執行状況も確認できること。</t>
  </si>
  <si>
    <t>予算残がマイナスの場合、予算執行を制限できること。また、予算残マイナスのメッセージ後、執行することも可能な設定ができること。</t>
  </si>
  <si>
    <t>仕訳</t>
    <rPh sb="0" eb="2">
      <t>シワケ</t>
    </rPh>
    <phoneticPr fontId="5"/>
  </si>
  <si>
    <t>予算科目に事前設定することにより、支出処理時に、予算科目を選択すると、発生予定の仕訳が自動的に作成できること。</t>
  </si>
  <si>
    <t>未払金計上方法について、支払日が翌年度になる場合は、起票日と支払日から年度を自動判定できること。</t>
    <rPh sb="16" eb="19">
      <t>ヨクネンド</t>
    </rPh>
    <rPh sb="35" eb="37">
      <t>ネンド</t>
    </rPh>
    <phoneticPr fontId="4"/>
  </si>
  <si>
    <t>起票画面で発生予定仕訳を確認できること。</t>
    <rPh sb="2" eb="4">
      <t>ガメン</t>
    </rPh>
    <phoneticPr fontId="4"/>
  </si>
  <si>
    <t>支払管理、作表</t>
    <rPh sb="0" eb="2">
      <t>シハラ</t>
    </rPh>
    <rPh sb="2" eb="4">
      <t>カンリ</t>
    </rPh>
    <rPh sb="5" eb="7">
      <t>サクヒョウ</t>
    </rPh>
    <phoneticPr fontId="5"/>
  </si>
  <si>
    <t>支払予定日及び支払方法ごとに、支払予定表が作成できること。</t>
  </si>
  <si>
    <t>伝票入力時に、債権者マスタによらず債権者の直接入力ができること。</t>
  </si>
  <si>
    <t>契約先と支払先が異なる場合にも区別して入力できること。</t>
  </si>
  <si>
    <t>支払先口座情報の入力時に、銀行・支店コードの文字検索ができること。</t>
  </si>
  <si>
    <t>１つの債権者に対して、複数の口座情報が登録できること。</t>
  </si>
  <si>
    <t>前払用口座情報を設定することにより、前払決定入力時に、前払用口座情報が自動的に指定できること。</t>
  </si>
  <si>
    <t>決裁処理後のデータについて、口座振込データ（全銀協フォーマット）を作成し、ファーム・バンキングにより口座振込処理が可能であること。</t>
    <phoneticPr fontId="4"/>
  </si>
  <si>
    <t>口座振込データは、同一の支払日でも複数回作成できること。この際に、すでに作成済みデータは除かれること。</t>
  </si>
  <si>
    <t>口座振込データ作成時は、同時に作成内容の集計表（振込日、振込件数、振込合計金額等）が作成されること。</t>
    <rPh sb="20" eb="22">
      <t>シュウケイ</t>
    </rPh>
    <rPh sb="22" eb="23">
      <t>ヒョウ</t>
    </rPh>
    <rPh sb="24" eb="26">
      <t>フリコミ</t>
    </rPh>
    <rPh sb="26" eb="27">
      <t>ビ</t>
    </rPh>
    <rPh sb="28" eb="30">
      <t>フリコミ</t>
    </rPh>
    <rPh sb="30" eb="32">
      <t>ケンスウ</t>
    </rPh>
    <rPh sb="33" eb="35">
      <t>フリコミ</t>
    </rPh>
    <rPh sb="35" eb="37">
      <t>ゴウケイ</t>
    </rPh>
    <rPh sb="37" eb="39">
      <t>キンガク</t>
    </rPh>
    <rPh sb="39" eb="40">
      <t>ナド</t>
    </rPh>
    <phoneticPr fontId="4"/>
  </si>
  <si>
    <t>口座振込データについて、同一の支払日、相手先、口座番号など条件がそろう場合は、設定により、1件に取りまとめして振り込みができること。</t>
    <rPh sb="29" eb="31">
      <t>ジョウケン</t>
    </rPh>
    <rPh sb="35" eb="37">
      <t>バアイ</t>
    </rPh>
    <rPh sb="55" eb="56">
      <t>フ</t>
    </rPh>
    <rPh sb="57" eb="58">
      <t>コ</t>
    </rPh>
    <phoneticPr fontId="4"/>
  </si>
  <si>
    <t>決裁処理後のデータについて、支払日の変更ができること。</t>
    <rPh sb="14" eb="17">
      <t>シハライビ</t>
    </rPh>
    <rPh sb="18" eb="20">
      <t>ヘンコウ</t>
    </rPh>
    <phoneticPr fontId="4"/>
  </si>
  <si>
    <t>金融機関統廃合に伴い、債権者マスタのメンテナンスを行うにあたり、金融機関毎に債権者情報を出力することが可能であること。</t>
  </si>
  <si>
    <t>支払日、支払方法ごとに、支払先、支払額、支払先口座情報が確認できる支払明細一覧が作成できること。</t>
  </si>
  <si>
    <t>未払金について、予算科目別及び未払科目別に確認できる一覧表が作成できること。</t>
    <rPh sb="8" eb="10">
      <t>ヨサン</t>
    </rPh>
    <rPh sb="10" eb="12">
      <t>カモク</t>
    </rPh>
    <rPh sb="12" eb="13">
      <t>ベツ</t>
    </rPh>
    <rPh sb="13" eb="14">
      <t>オヨ</t>
    </rPh>
    <phoneticPr fontId="4"/>
  </si>
  <si>
    <t>工事請負、委託、物品等、契約分類ごとに、指定した契約金額以上の重要契約の一覧を出力できること。</t>
  </si>
  <si>
    <t>予算科目、契約方法別に、指定した契約金額以上の、契約内容の一覧表を作成できること。</t>
  </si>
  <si>
    <t>予算科目（節）ごとに、支出負担行為以降の支出予算差引簿が作成できること。また、セグメント別でも作成が可能であること。</t>
    <phoneticPr fontId="4"/>
  </si>
  <si>
    <t>支払確定及び解除</t>
    <rPh sb="0" eb="2">
      <t>シハライ</t>
    </rPh>
    <rPh sb="2" eb="4">
      <t>カクテイ</t>
    </rPh>
    <rPh sb="4" eb="5">
      <t>オヨ</t>
    </rPh>
    <rPh sb="6" eb="8">
      <t>カイジョ</t>
    </rPh>
    <phoneticPr fontId="5"/>
  </si>
  <si>
    <t>支出済み伝票について、修正・削除ができないように確定処理が行えること。また、支出の確定処理をした伝票について、解除できること。</t>
    <rPh sb="0" eb="2">
      <t>シシュツ</t>
    </rPh>
    <rPh sb="38" eb="40">
      <t>シシュツ</t>
    </rPh>
    <phoneticPr fontId="4"/>
  </si>
  <si>
    <t>照会</t>
    <rPh sb="0" eb="2">
      <t>ショウカイ</t>
    </rPh>
    <phoneticPr fontId="5"/>
  </si>
  <si>
    <t>支出決定入力済のデータについて、支払先、支払予定日、支出科目の指定により、支払情報の一覧が照会できること。</t>
  </si>
  <si>
    <t>処理年月を入力することにより、予算執行状況・負担以降の内訳が照会できること。また、予算科目での抽出もできること。</t>
    <rPh sb="47" eb="49">
      <t>チュウシュツ</t>
    </rPh>
    <phoneticPr fontId="4"/>
  </si>
  <si>
    <t>支払済のデータについて、支払先、支払金額、支払日、支出科目の指定により、支払済情報の一覧が照会できること。</t>
    <rPh sb="25" eb="27">
      <t>シシュツ</t>
    </rPh>
    <rPh sb="27" eb="29">
      <t>カモク</t>
    </rPh>
    <phoneticPr fontId="4"/>
  </si>
  <si>
    <t>起票日、支払日、種別、支払金額、伝票番号等で伝票を絞り込みそれぞれの確定処理状況を確認できること。</t>
    <rPh sb="0" eb="2">
      <t>キヒョウ</t>
    </rPh>
    <rPh sb="2" eb="3">
      <t>ビ</t>
    </rPh>
    <rPh sb="34" eb="36">
      <t>カクテイ</t>
    </rPh>
    <phoneticPr fontId="4"/>
  </si>
  <si>
    <t>外部出力</t>
    <rPh sb="0" eb="2">
      <t>ガイブ</t>
    </rPh>
    <rPh sb="2" eb="4">
      <t>シュツリョク</t>
    </rPh>
    <phoneticPr fontId="5"/>
  </si>
  <si>
    <t>支出負担行為伝票、支出決定行為伝票及び、支出負担行為兼支出伝票及びその他の伝票について、各種伝票項目を含む一覧を、CSV形式又はExcel形式で外部出力が可能であること。</t>
    <phoneticPr fontId="4"/>
  </si>
  <si>
    <t>調定・収納</t>
    <rPh sb="0" eb="2">
      <t>チョウテイ</t>
    </rPh>
    <rPh sb="3" eb="5">
      <t>シュウノウ</t>
    </rPh>
    <phoneticPr fontId="5"/>
  </si>
  <si>
    <t>調定</t>
    <rPh sb="0" eb="2">
      <t>チョウテイ</t>
    </rPh>
    <phoneticPr fontId="5"/>
  </si>
  <si>
    <t>水道料金・下水道使用料等、複数調定を取りまとめた集合的な調定処理が可能であること。</t>
  </si>
  <si>
    <t>集合調定及び集合収納では、過去に作成した伝票（過年度も含む。）を検索して呼び出し、摘要を参照して新たに伝票作成ができること。</t>
    <phoneticPr fontId="4"/>
  </si>
  <si>
    <t>調定、調定減等の仕訳パターンを事前に登録することができ、伝票作成時に検索して選択利用が可能であること。</t>
  </si>
  <si>
    <t>登録した調定の振替伝票データは、その後の調定確定処理により訂正・削除が行えないよう制御できること。また、確定処理をした伝票について、解除できること。</t>
    <phoneticPr fontId="4"/>
  </si>
  <si>
    <t>単票形式の振替伝票が作成できること。</t>
  </si>
  <si>
    <t>振替伝票には、予算現額、調定累計額、収入累計額が記載されること。</t>
    <rPh sb="0" eb="2">
      <t>フリカエ</t>
    </rPh>
    <rPh sb="2" eb="4">
      <t>デンピョウ</t>
    </rPh>
    <rPh sb="7" eb="9">
      <t>ヨサン</t>
    </rPh>
    <rPh sb="9" eb="11">
      <t>ゲンガク</t>
    </rPh>
    <rPh sb="12" eb="14">
      <t>チョウテイ</t>
    </rPh>
    <rPh sb="14" eb="17">
      <t>ルイケイガク</t>
    </rPh>
    <rPh sb="18" eb="20">
      <t>シュウニュウ</t>
    </rPh>
    <rPh sb="20" eb="23">
      <t>ルイケイガク</t>
    </rPh>
    <rPh sb="24" eb="26">
      <t>キサイ</t>
    </rPh>
    <phoneticPr fontId="4"/>
  </si>
  <si>
    <t>予算科目や未収科目を誤って入力した場合に、更正伝票の入力が可能であること。</t>
  </si>
  <si>
    <t>収納</t>
    <rPh sb="0" eb="2">
      <t>シュウノウ</t>
    </rPh>
    <phoneticPr fontId="5"/>
  </si>
  <si>
    <t>水道料金・下水道使用料等、複数収納を取りまとめた集合的な収納処理が可能であること。</t>
  </si>
  <si>
    <t>集合収納時、調定年度別に、件数及び金額が入力できること。これにより、資金予算表上で事業収益と過年度未収金を自動で振り分けられること。</t>
    <rPh sb="0" eb="2">
      <t>シュウゴウ</t>
    </rPh>
    <rPh sb="2" eb="4">
      <t>シュウノウ</t>
    </rPh>
    <rPh sb="4" eb="5">
      <t>ジ</t>
    </rPh>
    <rPh sb="13" eb="15">
      <t>ケンスウ</t>
    </rPh>
    <rPh sb="15" eb="16">
      <t>オヨ</t>
    </rPh>
    <rPh sb="17" eb="19">
      <t>キンガク</t>
    </rPh>
    <rPh sb="34" eb="36">
      <t>シキン</t>
    </rPh>
    <rPh sb="36" eb="38">
      <t>ヨサン</t>
    </rPh>
    <rPh sb="38" eb="39">
      <t>ヒョウ</t>
    </rPh>
    <rPh sb="39" eb="40">
      <t>ジョウ</t>
    </rPh>
    <rPh sb="41" eb="43">
      <t>ジギョウ</t>
    </rPh>
    <rPh sb="43" eb="45">
      <t>シュウエキ</t>
    </rPh>
    <rPh sb="46" eb="47">
      <t>スゴ</t>
    </rPh>
    <rPh sb="47" eb="49">
      <t>ネンド</t>
    </rPh>
    <rPh sb="49" eb="52">
      <t>ミシュウキン</t>
    </rPh>
    <rPh sb="53" eb="55">
      <t>ジドウ</t>
    </rPh>
    <rPh sb="56" eb="57">
      <t>フ</t>
    </rPh>
    <rPh sb="58" eb="59">
      <t>ワ</t>
    </rPh>
    <phoneticPr fontId="5"/>
  </si>
  <si>
    <t>同時調定（未収金計上無し）に対する収納処理が可能であること。</t>
  </si>
  <si>
    <t>予算執行を伴わない収納（貸借対照表勘定科目収納）処理機能を有していること。</t>
  </si>
  <si>
    <t>単票形式の収入伝票が作成できること。</t>
    <rPh sb="5" eb="7">
      <t>シュウニュウ</t>
    </rPh>
    <phoneticPr fontId="4"/>
  </si>
  <si>
    <t>登録した収納伝票データは、その後の収納確定処理により訂正・削除が行えないよう制御できること。また、確定処理をした伝票について、解除できること。</t>
    <phoneticPr fontId="4"/>
  </si>
  <si>
    <t>作表</t>
    <rPh sb="0" eb="2">
      <t>サクヒョウ</t>
    </rPh>
    <phoneticPr fontId="5"/>
  </si>
  <si>
    <t>予算科目ごとに調定額が把握できる調定額集計表が作成できること。また、セグメント別でも作成が可能であること。</t>
  </si>
  <si>
    <t>収納科目ごとの収納額が把握できる集計表が作成できること。また、セグメント別でも作成が可能であること。</t>
  </si>
  <si>
    <t>収入予算差引簿が出力できること。また、セグメント別でも可能であること。</t>
  </si>
  <si>
    <t>収入予算差引簿は、特定の科目や細節レベルでの出力が可能であること。</t>
    <rPh sb="15" eb="17">
      <t>サイセツ</t>
    </rPh>
    <phoneticPr fontId="4"/>
  </si>
  <si>
    <t>未収金については、未収科目別、予算科目別に未収額を確認できる帳票を有すること。</t>
  </si>
  <si>
    <t>調定伝票、収納伝票及びその他の伝票について、各種伝票項目を含む一覧を、CSV形式又はExcel形式で外部出力が可能であること。</t>
  </si>
  <si>
    <t>日次・月次処理</t>
    <rPh sb="0" eb="2">
      <t>ニチジ</t>
    </rPh>
    <rPh sb="3" eb="5">
      <t>ゲツジ</t>
    </rPh>
    <rPh sb="5" eb="7">
      <t>ショリ</t>
    </rPh>
    <phoneticPr fontId="5"/>
  </si>
  <si>
    <t>振替</t>
    <rPh sb="0" eb="2">
      <t>フリカエ</t>
    </rPh>
    <phoneticPr fontId="5"/>
  </si>
  <si>
    <t>現預金支出、収入を伴わない振替伝票の作成が可能であること。また、予算執行するものは予算額、予算執行済額、予算残額等が印字されること。</t>
    <rPh sb="41" eb="43">
      <t>ヨサン</t>
    </rPh>
    <rPh sb="43" eb="44">
      <t>ガク</t>
    </rPh>
    <rPh sb="45" eb="47">
      <t>ヨサン</t>
    </rPh>
    <rPh sb="47" eb="49">
      <t>シッコウ</t>
    </rPh>
    <rPh sb="49" eb="50">
      <t>ズ</t>
    </rPh>
    <rPh sb="50" eb="51">
      <t>ガク</t>
    </rPh>
    <rPh sb="58" eb="60">
      <t>インジ</t>
    </rPh>
    <phoneticPr fontId="4"/>
  </si>
  <si>
    <t>振替伝票入力時に、過去（過年度も含む。）に作成した伝票を検索して呼び出し、参照して新たに伝票作成ができること。</t>
    <phoneticPr fontId="4"/>
  </si>
  <si>
    <t>振替伝票及びその他の伝票について、各種伝票項目を含む一覧を、CSV形式又はExcel形式で外部出力が可能であること。</t>
  </si>
  <si>
    <t>予算流用充用</t>
    <rPh sb="2" eb="4">
      <t>リュウヨウ</t>
    </rPh>
    <rPh sb="4" eb="6">
      <t>ジュウヨウ</t>
    </rPh>
    <phoneticPr fontId="5"/>
  </si>
  <si>
    <t>予算流用が可能であること。また、予備費の予算充用が可能であること。</t>
  </si>
  <si>
    <t>予算科目に流用できるグループの設定、流用禁止の設定ができること。</t>
  </si>
  <si>
    <t>款をまたいだ流用はエラー表示すること。ただし、消費税予算の流用を考慮し、項をまたいだ流用は可能とすること。</t>
  </si>
  <si>
    <t>過去に作成した伝票を検索して呼び出し、必要なところだけを修正して新たに流用充用伝票作成ができること。</t>
    <rPh sb="35" eb="37">
      <t>リュウヨウ</t>
    </rPh>
    <rPh sb="37" eb="39">
      <t>ジュウヨウ</t>
    </rPh>
    <phoneticPr fontId="4"/>
  </si>
  <si>
    <t>1対複数、複数対1の予算科目にて、予算流用充用処理が可能であること。</t>
  </si>
  <si>
    <t>予算流用充用の明細表の作成ができること。</t>
    <phoneticPr fontId="4"/>
  </si>
  <si>
    <t>日次・月次</t>
    <rPh sb="0" eb="2">
      <t>ニチジ</t>
    </rPh>
    <rPh sb="3" eb="5">
      <t>ゲツジ</t>
    </rPh>
    <phoneticPr fontId="5"/>
  </si>
  <si>
    <t>現預金残高の集計表が、銀行別、預金種別ごとに、日次、月次単位で作成できること。</t>
    <rPh sb="0" eb="1">
      <t>ゲン</t>
    </rPh>
    <rPh sb="1" eb="3">
      <t>ヨキン</t>
    </rPh>
    <rPh sb="3" eb="4">
      <t>ザン</t>
    </rPh>
    <rPh sb="4" eb="5">
      <t>ダカ</t>
    </rPh>
    <rPh sb="6" eb="8">
      <t>シュウケイ</t>
    </rPh>
    <rPh sb="8" eb="9">
      <t>ヒョウ</t>
    </rPh>
    <rPh sb="23" eb="24">
      <t>ニチ</t>
    </rPh>
    <rPh sb="24" eb="25">
      <t>ツギ</t>
    </rPh>
    <rPh sb="26" eb="28">
      <t>ゲツジ</t>
    </rPh>
    <rPh sb="28" eb="30">
      <t>タンイ</t>
    </rPh>
    <rPh sb="31" eb="33">
      <t>サクセイ</t>
    </rPh>
    <phoneticPr fontId="5"/>
  </si>
  <si>
    <t>入出金の明細表が、銀行別、預金種別ごとに、日単位を明細として一覧形式で作成できること。</t>
    <rPh sb="0" eb="1">
      <t>ニュウ</t>
    </rPh>
    <rPh sb="1" eb="2">
      <t>デ</t>
    </rPh>
    <rPh sb="2" eb="3">
      <t>キン</t>
    </rPh>
    <rPh sb="4" eb="6">
      <t>メイサイ</t>
    </rPh>
    <rPh sb="6" eb="7">
      <t>ヒョウ</t>
    </rPh>
    <rPh sb="21" eb="22">
      <t>ニチ</t>
    </rPh>
    <rPh sb="22" eb="24">
      <t>タンイ</t>
    </rPh>
    <rPh sb="25" eb="27">
      <t>メイサイ</t>
    </rPh>
    <rPh sb="30" eb="32">
      <t>イチラン</t>
    </rPh>
    <rPh sb="32" eb="34">
      <t>ケイシキ</t>
    </rPh>
    <rPh sb="35" eb="37">
      <t>サクセイ</t>
    </rPh>
    <phoneticPr fontId="5"/>
  </si>
  <si>
    <t>勘定科目別に、現金預金、振替額、合計を集計する会計日計表・月計表の作成ができること。</t>
    <rPh sb="0" eb="2">
      <t>カンジョウ</t>
    </rPh>
    <rPh sb="2" eb="4">
      <t>カモク</t>
    </rPh>
    <rPh sb="4" eb="5">
      <t>ベツ</t>
    </rPh>
    <rPh sb="7" eb="9">
      <t>ゲンキン</t>
    </rPh>
    <rPh sb="9" eb="11">
      <t>ヨキン</t>
    </rPh>
    <rPh sb="16" eb="18">
      <t>ゴウケイ</t>
    </rPh>
    <rPh sb="19" eb="21">
      <t>シュウケイ</t>
    </rPh>
    <rPh sb="23" eb="25">
      <t>カイケイ</t>
    </rPh>
    <rPh sb="25" eb="27">
      <t>ニッケイ</t>
    </rPh>
    <rPh sb="27" eb="28">
      <t>ヒョウ</t>
    </rPh>
    <rPh sb="29" eb="31">
      <t>ゲッケイ</t>
    </rPh>
    <rPh sb="31" eb="32">
      <t>ヒョウ</t>
    </rPh>
    <rPh sb="33" eb="35">
      <t>サクセイ</t>
    </rPh>
    <phoneticPr fontId="5"/>
  </si>
  <si>
    <t>各種帳票はセグメント別に集計し出力することができること。</t>
    <rPh sb="0" eb="2">
      <t>カクシュ</t>
    </rPh>
    <rPh sb="2" eb="4">
      <t>チョウヒョウ</t>
    </rPh>
    <rPh sb="10" eb="11">
      <t>ベツ</t>
    </rPh>
    <rPh sb="12" eb="14">
      <t>シュウケイ</t>
    </rPh>
    <rPh sb="15" eb="17">
      <t>シュツリョク</t>
    </rPh>
    <phoneticPr fontId="5"/>
  </si>
  <si>
    <t>監査資料</t>
    <rPh sb="0" eb="2">
      <t>カンサ</t>
    </rPh>
    <rPh sb="2" eb="4">
      <t>シリョウ</t>
    </rPh>
    <phoneticPr fontId="5"/>
  </si>
  <si>
    <t>勘定科目別に、「日付、伝票種類、伝票№、相手科目、摘要、金額、相手先」を出力項目とする総勘定元帳、補助元帳及び総勘定内訳簿の作成が行えること。</t>
  </si>
  <si>
    <t>勘定科目別、月別に「当月借方・貸方金額、累計借方・貸方金額、残額」を出力項目とする総勘定合計表の作成が行えること。</t>
  </si>
  <si>
    <t>資金予算表が作成できること。</t>
    <rPh sb="0" eb="2">
      <t>シキン</t>
    </rPh>
    <rPh sb="2" eb="4">
      <t>ヨサン</t>
    </rPh>
    <rPh sb="4" eb="5">
      <t>ヒョウ</t>
    </rPh>
    <phoneticPr fontId="5"/>
  </si>
  <si>
    <t>資金予算表に、翌月、翌々月の予定金額の入力が可能であること。</t>
    <rPh sb="0" eb="2">
      <t>シキン</t>
    </rPh>
    <rPh sb="2" eb="4">
      <t>ヨサン</t>
    </rPh>
    <rPh sb="4" eb="5">
      <t>ヒョウ</t>
    </rPh>
    <rPh sb="7" eb="9">
      <t>ヨクゲツ</t>
    </rPh>
    <rPh sb="10" eb="13">
      <t>ヨクヨクゲツ</t>
    </rPh>
    <rPh sb="14" eb="16">
      <t>ヨテイ</t>
    </rPh>
    <rPh sb="16" eb="18">
      <t>キンガク</t>
    </rPh>
    <rPh sb="19" eb="21">
      <t>ニュウリョク</t>
    </rPh>
    <rPh sb="22" eb="24">
      <t>カノウ</t>
    </rPh>
    <phoneticPr fontId="5"/>
  </si>
  <si>
    <t>現預金出納簿が作成できること。また、現預金出納簿をセグメント別に作成することもできること。</t>
  </si>
  <si>
    <t>月次合計残高試算表が作成できること。セグメント別・セグメント合計ともに出力できること。</t>
    <phoneticPr fontId="4"/>
  </si>
  <si>
    <t>月次損益計算書の作成ができること。セグメント別・セグメント合計ともに出力できること。また、前年度同月との比較ができること。</t>
    <rPh sb="0" eb="2">
      <t>ゲツジ</t>
    </rPh>
    <rPh sb="2" eb="4">
      <t>ソンエキ</t>
    </rPh>
    <rPh sb="4" eb="6">
      <t>ケイサン</t>
    </rPh>
    <rPh sb="6" eb="7">
      <t>ショ</t>
    </rPh>
    <rPh sb="8" eb="10">
      <t>サクセイ</t>
    </rPh>
    <rPh sb="22" eb="23">
      <t>ベツ</t>
    </rPh>
    <rPh sb="29" eb="31">
      <t>ゴウケイ</t>
    </rPh>
    <rPh sb="34" eb="36">
      <t>シュツリョク</t>
    </rPh>
    <rPh sb="45" eb="48">
      <t>ゼンネンド</t>
    </rPh>
    <rPh sb="48" eb="50">
      <t>ドウゲツ</t>
    </rPh>
    <rPh sb="52" eb="54">
      <t>ヒカク</t>
    </rPh>
    <phoneticPr fontId="5"/>
  </si>
  <si>
    <t>月次貸借対照表の作成ができること。セグメント別・セグメント合計ともに出力できること。</t>
    <rPh sb="0" eb="2">
      <t>ゲツジ</t>
    </rPh>
    <rPh sb="2" eb="4">
      <t>タイシャク</t>
    </rPh>
    <rPh sb="4" eb="6">
      <t>タイショウ</t>
    </rPh>
    <rPh sb="6" eb="7">
      <t>ヒョウ</t>
    </rPh>
    <rPh sb="8" eb="10">
      <t>サクセイ</t>
    </rPh>
    <rPh sb="22" eb="23">
      <t>ベツ</t>
    </rPh>
    <rPh sb="29" eb="31">
      <t>ゴウケイ</t>
    </rPh>
    <rPh sb="34" eb="36">
      <t>シュツリョク</t>
    </rPh>
    <phoneticPr fontId="5"/>
  </si>
  <si>
    <t>総勘定元帳、補助元帳、総勘定合計表、総勘定内訳簿についてセグメント別に出力できること。</t>
    <phoneticPr fontId="4"/>
  </si>
  <si>
    <t>予算管理</t>
    <phoneticPr fontId="5"/>
  </si>
  <si>
    <t>負担、執行各レベルで、当月金額、累計金額、予算残額、執行率が確認できる予算執行状況表が作成できること。また、セグメント別でも作成が可能であること。</t>
  </si>
  <si>
    <t>予算執行状況表にて、未執行負担額が確認できること。</t>
  </si>
  <si>
    <t>予算執行状況表にて、執行額の内訳として、現金収入・支払、振替充当額が確認できること。</t>
  </si>
  <si>
    <t>予算執行状況表は、目、節それぞれのレベルで出力が可能であること。</t>
    <phoneticPr fontId="4"/>
  </si>
  <si>
    <t>当初予算、補正予算、流用・充用の内訳が確認できる予算額内訳表が出力できること。</t>
  </si>
  <si>
    <t>予算額内訳表は、目、節それぞれのレベルで出力が可能であること。</t>
    <phoneticPr fontId="4"/>
  </si>
  <si>
    <t>帳月次合計残高試算表、総勘定元帳、補助元帳、総勘定合計表、総勘定内訳簿を出力項目（レイアウト）のとおりにCSV形式又はExcel形式で外部出力が可能であること。</t>
    <phoneticPr fontId="4"/>
  </si>
  <si>
    <t>決算管理</t>
    <rPh sb="0" eb="2">
      <t>ケッサン</t>
    </rPh>
    <rPh sb="2" eb="4">
      <t>カンリ</t>
    </rPh>
    <phoneticPr fontId="5"/>
  </si>
  <si>
    <t>消費税計算</t>
    <rPh sb="3" eb="5">
      <t>ケイサン</t>
    </rPh>
    <phoneticPr fontId="5"/>
  </si>
  <si>
    <t>予算科目別に、税込額、消費税額、税抜額、課税標準額、非課税額、不課税額、特定収入額を確認できる年次消費税計算書の作成が行えること。また、セグメント別でも作成が可能であること。</t>
  </si>
  <si>
    <t>年次消費税計算書は、節レベルで出力が可能であること。</t>
    <phoneticPr fontId="4"/>
  </si>
  <si>
    <t>年次消費税計算書は、総額及び税率別に集計できること。</t>
  </si>
  <si>
    <t>予算科目別に、伝票ごとの消費税内訳が確認できる消費税計算明細書が作成できること。また、セグメント別でも作成が可能であること。</t>
  </si>
  <si>
    <t>消費税納税計算ができること。</t>
  </si>
  <si>
    <t>インボイス制度の経過措置「80％控除」、「50％控除」に対応しており、集計表等では100％控除分とは別に計算されること。</t>
    <rPh sb="5" eb="7">
      <t>セイド</t>
    </rPh>
    <rPh sb="8" eb="10">
      <t>ケイカ</t>
    </rPh>
    <rPh sb="10" eb="12">
      <t>ソチ</t>
    </rPh>
    <rPh sb="16" eb="18">
      <t>コウジョ</t>
    </rPh>
    <rPh sb="24" eb="26">
      <t>コウジョ</t>
    </rPh>
    <rPh sb="28" eb="30">
      <t>タイオウ</t>
    </rPh>
    <rPh sb="35" eb="37">
      <t>シュウケイ</t>
    </rPh>
    <rPh sb="37" eb="38">
      <t>ヒョウ</t>
    </rPh>
    <rPh sb="38" eb="39">
      <t>ナド</t>
    </rPh>
    <rPh sb="45" eb="47">
      <t>コウジョ</t>
    </rPh>
    <rPh sb="47" eb="48">
      <t>ブン</t>
    </rPh>
    <rPh sb="50" eb="51">
      <t>ベツ</t>
    </rPh>
    <rPh sb="52" eb="54">
      <t>ケイサン</t>
    </rPh>
    <phoneticPr fontId="4"/>
  </si>
  <si>
    <t>不納欠損に係る消費税額を税率別に設定でき、貸倒に係る税額として消費税納税計算に反映できること。</t>
  </si>
  <si>
    <t>特定収入額（課税仕入対応分）について、消費税率別の内訳金額設定を行い、確定申告計算に反映できること。</t>
  </si>
  <si>
    <t>調定入力時に、特定収入額の入力ができ、確定申告計算に反映できること。また、年度末に、特定収入額の調整（確定値入力）が可能であること。</t>
  </si>
  <si>
    <t>消費税計算整理表（１）として、「収入金額の税区分別内訳表」が作成できること。</t>
  </si>
  <si>
    <t>消費税計算整理表（２）として、「支出金額の税区分別内訳表」が作成できること。</t>
  </si>
  <si>
    <t>仕入・売上に係る税込額・消費税額・非課税額・不課税額・特定収入額・課税売上割合・特定収入割合等を集計出力する補助資料が作成できること。</t>
  </si>
  <si>
    <t>国税庁様式の「確定申告書1表､2表」「付表１-1」「付表１-2」「付表２-1」「付表２-2」及び「計算書1~5（3）」の作成が行えること。</t>
  </si>
  <si>
    <t>消費税に関して入力必要な仕訳が確認できる仕訳表が作成できること。</t>
    <phoneticPr fontId="4"/>
  </si>
  <si>
    <t>消費税率については3％・5％・8％・10％に対応していること。</t>
  </si>
  <si>
    <t>決算資料</t>
    <rPh sb="2" eb="4">
      <t>シリョウ</t>
    </rPh>
    <phoneticPr fontId="5"/>
  </si>
  <si>
    <t>決算報告書の作成が行えること。</t>
    <phoneticPr fontId="4"/>
  </si>
  <si>
    <t>決算損益計算書の作成が行えること。</t>
    <phoneticPr fontId="4"/>
  </si>
  <si>
    <t>決算貸借対照表の作成が行えること。</t>
    <phoneticPr fontId="4"/>
  </si>
  <si>
    <t>キャッシュ・フロー計算書が作成できること。</t>
    <phoneticPr fontId="4"/>
  </si>
  <si>
    <t>剰余金計算書又は欠損金計算書の作成が行えること。</t>
  </si>
  <si>
    <t>剰余金処分計算書（案）又は欠損金処理計算書の作成が行えること。</t>
  </si>
  <si>
    <t>収益費用明細書の作成が行えること。</t>
    <phoneticPr fontId="4"/>
  </si>
  <si>
    <t>決算報告書、決算損益計算書、決算貸借対照表、キャッシュ・フロー計算書、収益費用明細書は、セグメントごとでも作成が可能であること。</t>
    <rPh sb="53" eb="55">
      <t>サクセイ</t>
    </rPh>
    <rPh sb="56" eb="58">
      <t>カノウ</t>
    </rPh>
    <phoneticPr fontId="4"/>
  </si>
  <si>
    <t>決算資料については、帳票出力項目（レイアウト）のとおりに、CSV形式又はExcel形式で外部出力が可能であること。</t>
    <rPh sb="0" eb="2">
      <t>ケッサン</t>
    </rPh>
    <rPh sb="2" eb="4">
      <t>シリョウ</t>
    </rPh>
    <phoneticPr fontId="4"/>
  </si>
  <si>
    <t>決算統計</t>
    <phoneticPr fontId="5"/>
  </si>
  <si>
    <t>円単位の決算数値から千円単位への丸め処理を自動で行えること。また、自動処理後任意の数値を修正できること。</t>
  </si>
  <si>
    <t>千円単位自動丸め処理後、損益計算書（20表）、費用構成表（21表）、貸借対照表（22表）、資本的収支に関する調べ（23表）を作成できること。</t>
  </si>
  <si>
    <t>地方財政決算情報管理システム（電子調査票システム）と連携して決算統計データの受け渡しができること。</t>
    <rPh sb="26" eb="28">
      <t>レンケイ</t>
    </rPh>
    <rPh sb="30" eb="32">
      <t>ケッサン</t>
    </rPh>
    <rPh sb="32" eb="34">
      <t>トウケイ</t>
    </rPh>
    <phoneticPr fontId="5"/>
  </si>
  <si>
    <t>【固定資産管理システム】</t>
    <rPh sb="1" eb="3">
      <t>コテイ</t>
    </rPh>
    <rPh sb="3" eb="5">
      <t>シサン</t>
    </rPh>
    <rPh sb="5" eb="7">
      <t>カンリ</t>
    </rPh>
    <phoneticPr fontId="5"/>
  </si>
  <si>
    <t>固定資産管理</t>
    <rPh sb="0" eb="2">
      <t>コテイ</t>
    </rPh>
    <rPh sb="2" eb="4">
      <t>シサン</t>
    </rPh>
    <rPh sb="4" eb="6">
      <t>カンリ</t>
    </rPh>
    <phoneticPr fontId="5"/>
  </si>
  <si>
    <t>登録・異動処理</t>
    <rPh sb="0" eb="2">
      <t>トウロク</t>
    </rPh>
    <rPh sb="3" eb="5">
      <t>イドウ</t>
    </rPh>
    <rPh sb="5" eb="7">
      <t>ショリ</t>
    </rPh>
    <phoneticPr fontId="5"/>
  </si>
  <si>
    <t>有形固定資産、無形固定資産の管理ができること。</t>
  </si>
  <si>
    <t>セグメントで管理ができること。</t>
    <phoneticPr fontId="4"/>
  </si>
  <si>
    <t>所在地及び地区の登録ができること。</t>
    <rPh sb="0" eb="3">
      <t>ショザイチ</t>
    </rPh>
    <rPh sb="3" eb="4">
      <t>オヨ</t>
    </rPh>
    <rPh sb="5" eb="7">
      <t>チク</t>
    </rPh>
    <rPh sb="8" eb="10">
      <t>トウロク</t>
    </rPh>
    <phoneticPr fontId="4"/>
  </si>
  <si>
    <t>所有権移転ファイナンスリースに該当する資産をリース資産として管理できること。</t>
  </si>
  <si>
    <t>償却方法は、「定額法」「定率法」が選択可能であること。</t>
  </si>
  <si>
    <t>償却資産の登録時、システムから耐用年数表（マスタ管理）を参照し、耐用年数を登録できること。なお、耐用年数表には種類・分類による検索機能および部分一致検索機能を備えていること。</t>
  </si>
  <si>
    <t>無形固定資産は直接法による償却が可能であること。</t>
  </si>
  <si>
    <t>科目、取得金額、耐用年数等を入力することにより自動的に減価償却の計算ができること。</t>
    <rPh sb="12" eb="13">
      <t>ナド</t>
    </rPh>
    <phoneticPr fontId="4"/>
  </si>
  <si>
    <t>残存率（残存価格）を任意で設定できること。</t>
    <rPh sb="0" eb="3">
      <t>ザンゾンリツ</t>
    </rPh>
    <rPh sb="4" eb="6">
      <t>ザンゾン</t>
    </rPh>
    <rPh sb="6" eb="8">
      <t>カカク</t>
    </rPh>
    <rPh sb="10" eb="12">
      <t>ニンイ</t>
    </rPh>
    <rPh sb="13" eb="15">
      <t>セッテイ</t>
    </rPh>
    <phoneticPr fontId="4"/>
  </si>
  <si>
    <t>償却限度率（償却限度額）を任意で設定できること。</t>
    <rPh sb="0" eb="2">
      <t>ショウキャク</t>
    </rPh>
    <rPh sb="2" eb="4">
      <t>ゲンド</t>
    </rPh>
    <rPh sb="4" eb="5">
      <t>リツ</t>
    </rPh>
    <rPh sb="6" eb="8">
      <t>ショウキャク</t>
    </rPh>
    <rPh sb="8" eb="10">
      <t>ゲンド</t>
    </rPh>
    <rPh sb="10" eb="11">
      <t>ガク</t>
    </rPh>
    <rPh sb="13" eb="15">
      <t>ニンイ</t>
    </rPh>
    <rPh sb="16" eb="18">
      <t>セッテイ</t>
    </rPh>
    <phoneticPr fontId="4"/>
  </si>
  <si>
    <t>減価償却の開始は、取得年度の翌年度から行うこと。</t>
  </si>
  <si>
    <t>1円まで償却可能な資産も管理できること。</t>
  </si>
  <si>
    <t>1台帳中に10以上の財源登録が可能であること。</t>
    <rPh sb="7" eb="9">
      <t>イジョウ</t>
    </rPh>
    <phoneticPr fontId="4"/>
  </si>
  <si>
    <t>既に登録済みの資産は取得価格と帳簿原価を別に登録（移行）できること。</t>
    <rPh sb="0" eb="1">
      <t>スデ</t>
    </rPh>
    <rPh sb="2" eb="4">
      <t>トウロク</t>
    </rPh>
    <rPh sb="4" eb="5">
      <t>ズ</t>
    </rPh>
    <rPh sb="7" eb="9">
      <t>シサン</t>
    </rPh>
    <rPh sb="10" eb="12">
      <t>シュトク</t>
    </rPh>
    <rPh sb="12" eb="14">
      <t>カカク</t>
    </rPh>
    <rPh sb="15" eb="17">
      <t>チョウボ</t>
    </rPh>
    <rPh sb="17" eb="19">
      <t>ゲンカ</t>
    </rPh>
    <rPh sb="20" eb="21">
      <t>ベツ</t>
    </rPh>
    <rPh sb="22" eb="24">
      <t>トウロク</t>
    </rPh>
    <rPh sb="25" eb="27">
      <t>イコウ</t>
    </rPh>
    <phoneticPr fontId="4"/>
  </si>
  <si>
    <t>既に登録済みの資産は取得価格を基にした残存率（残存価格）を登録（移行）できること。</t>
    <rPh sb="10" eb="12">
      <t>シュトク</t>
    </rPh>
    <rPh sb="12" eb="14">
      <t>カカク</t>
    </rPh>
    <rPh sb="15" eb="16">
      <t>モト</t>
    </rPh>
    <rPh sb="29" eb="31">
      <t>トウロク</t>
    </rPh>
    <rPh sb="32" eb="34">
      <t>イコウ</t>
    </rPh>
    <phoneticPr fontId="4"/>
  </si>
  <si>
    <t>既に登録済みの資産は取得価格を基にした償却限度率（償却限度額）を登録（移行）できること。</t>
    <rPh sb="10" eb="12">
      <t>シュトク</t>
    </rPh>
    <rPh sb="12" eb="14">
      <t>カカク</t>
    </rPh>
    <rPh sb="15" eb="16">
      <t>モト</t>
    </rPh>
    <rPh sb="32" eb="34">
      <t>トウロク</t>
    </rPh>
    <rPh sb="35" eb="37">
      <t>イコウ</t>
    </rPh>
    <phoneticPr fontId="4"/>
  </si>
  <si>
    <t>管種口径別の延長管理ができること。また、管種口径単位で数量、金額の管理ができること。</t>
  </si>
  <si>
    <t>1資産番号で複数の管種及び口径ごとの金額を登録できること。</t>
    <rPh sb="11" eb="12">
      <t>オヨ</t>
    </rPh>
    <rPh sb="18" eb="20">
      <t>キンガク</t>
    </rPh>
    <phoneticPr fontId="4"/>
  </si>
  <si>
    <t>1資産番号で複数の構造別（管きょ以外）の明細及び金額を登録できること。</t>
    <rPh sb="22" eb="23">
      <t>オヨ</t>
    </rPh>
    <rPh sb="24" eb="26">
      <t>キンガク</t>
    </rPh>
    <phoneticPr fontId="4"/>
  </si>
  <si>
    <t>1資産番号で管きょ及び構造別（管きょ以外）ごとの金額を登録できること。</t>
    <rPh sb="6" eb="7">
      <t>カン</t>
    </rPh>
    <rPh sb="9" eb="10">
      <t>オヨ</t>
    </rPh>
    <phoneticPr fontId="4"/>
  </si>
  <si>
    <t>登録済みの資産であっても管種口径・延長及び構造（管きょ以外）・数量の修正ができること。</t>
    <rPh sb="0" eb="2">
      <t>トウロク</t>
    </rPh>
    <rPh sb="2" eb="3">
      <t>ズ</t>
    </rPh>
    <rPh sb="5" eb="7">
      <t>シサン</t>
    </rPh>
    <rPh sb="17" eb="19">
      <t>エンチョウ</t>
    </rPh>
    <rPh sb="31" eb="33">
      <t>スウリョウ</t>
    </rPh>
    <rPh sb="34" eb="36">
      <t>シュウセイ</t>
    </rPh>
    <phoneticPr fontId="4"/>
  </si>
  <si>
    <t>部門別管理ができ、部門別の集計表が作成できること。また、セグメント別でも作成が可能であること。</t>
    <phoneticPr fontId="4"/>
  </si>
  <si>
    <t>一部除却、全除却、改良処理が可能であること。</t>
  </si>
  <si>
    <t>総合償却法（耐用年数の異なる複数の資産を1資産として総合償却における耐用年数を設定して償却）に対応可能なこと。</t>
  </si>
  <si>
    <t>過去に取得した資産の科目更正、耐用年数、財源内訳のそれぞれを更正することができること。</t>
    <rPh sb="15" eb="17">
      <t>タイヨウ</t>
    </rPh>
    <rPh sb="17" eb="19">
      <t>ネンスウ</t>
    </rPh>
    <rPh sb="20" eb="22">
      <t>ザイゲン</t>
    </rPh>
    <rPh sb="22" eb="24">
      <t>ウチワケ</t>
    </rPh>
    <rPh sb="30" eb="32">
      <t>コウセイ</t>
    </rPh>
    <phoneticPr fontId="4"/>
  </si>
  <si>
    <t>耐用年数変更による｢年間償却費｣の変更ができ、これまでの償却累計額を｢修正益又は損｣で更正できること。</t>
  </si>
  <si>
    <t>法令、省令などにより固定資産の償却年数が変更になった場合も、異動処理で対応可能であること。</t>
  </si>
  <si>
    <t>過去に取得した1資産を、複数に分割し、一部科目更正、耐用年数更正が行えること。</t>
  </si>
  <si>
    <t>減損処理が可能であること。</t>
  </si>
  <si>
    <t>償却計算処理は対象となる資産全ての償却を行えること。また、償却計算時に財源の収益化についても同時に処理できること。</t>
  </si>
  <si>
    <t>償却計算後に確定処理を解除し、再度償却計算をすることができること。</t>
    <phoneticPr fontId="4"/>
  </si>
  <si>
    <t>集計・作表</t>
    <rPh sb="0" eb="2">
      <t>シュウケイ</t>
    </rPh>
    <rPh sb="3" eb="5">
      <t>サクヒョウ</t>
    </rPh>
    <phoneticPr fontId="5"/>
  </si>
  <si>
    <t>固定資産台帳の作成ができること。</t>
  </si>
  <si>
    <t>リース資産については固定資産台帳上に契約期間等の情報を印字できること。</t>
  </si>
  <si>
    <t>固定資産台帳とは別に土地の台帳機能があること。台帳には、地番、地目、登記年月日、公図面積、実測面積の登録でき出力できること。</t>
    <rPh sb="0" eb="2">
      <t>コテイ</t>
    </rPh>
    <rPh sb="2" eb="4">
      <t>シサン</t>
    </rPh>
    <rPh sb="4" eb="6">
      <t>ダイチョウ</t>
    </rPh>
    <rPh sb="8" eb="9">
      <t>ベツ</t>
    </rPh>
    <rPh sb="13" eb="15">
      <t>ダイチョウ</t>
    </rPh>
    <rPh sb="15" eb="17">
      <t>キノウ</t>
    </rPh>
    <phoneticPr fontId="4"/>
  </si>
  <si>
    <t>固定資産明細表の作成が可能であること。また、セグメント別、部門別、財源別にも作成できること。</t>
    <phoneticPr fontId="4"/>
  </si>
  <si>
    <t>導送配水管延長の調べの作成が可能であること。また、部門別、施設別にも作成できること。</t>
  </si>
  <si>
    <t>セグメント別、部門別、管種別、施設別、財源別の固定資産一覧表が作成できること。</t>
  </si>
  <si>
    <t>除却一覧、改良一覧、減損一覧等、異動履歴を一覧表として出力できること。</t>
    <phoneticPr fontId="4"/>
  </si>
  <si>
    <t>資産ごとに、財源別の償却（収益化）履歴が分かる台帳を出力できること。</t>
    <rPh sb="23" eb="25">
      <t>ダイチョウ</t>
    </rPh>
    <phoneticPr fontId="4"/>
  </si>
  <si>
    <t>計算方法</t>
    <rPh sb="0" eb="2">
      <t>ケイサン</t>
    </rPh>
    <rPh sb="2" eb="4">
      <t>ホウホウ</t>
    </rPh>
    <phoneticPr fontId="5"/>
  </si>
  <si>
    <t>除却、改良時に再計算される情報は、四捨五入、切捨、切上を事前に設定できること。また、入力時に自動計算結果を任意に修正できること。</t>
    <rPh sb="28" eb="30">
      <t>ジゼン</t>
    </rPh>
    <rPh sb="31" eb="33">
      <t>セッテイ</t>
    </rPh>
    <phoneticPr fontId="4"/>
  </si>
  <si>
    <t>残存価額、年間償却額、償却限度額の算出にあたって、四捨五入、切捨、切上を事前に設定できること。また、入力時に自動計算結果を任意に修正できること。</t>
    <phoneticPr fontId="4"/>
  </si>
  <si>
    <t>リース資産</t>
    <rPh sb="3" eb="5">
      <t>シサン</t>
    </rPh>
    <phoneticPr fontId="5"/>
  </si>
  <si>
    <t>システムにリース資産として登録されていない科目でリース資産登録ができないよう制御されていること。</t>
  </si>
  <si>
    <t>所有権移転ファイナンスリースを選択時は償却方法にリース期間定額法を選択するとエラーメッセージを返すこと。</t>
  </si>
  <si>
    <t>リース期間満了後、所有権の移転が行われた場合には、システム上別の資産データを新規に登録するのではなく、元のリース資産の科目更正により異動登録をすることができるようにしていること。</t>
  </si>
  <si>
    <t>検索・照会</t>
    <rPh sb="0" eb="2">
      <t>ケンサク</t>
    </rPh>
    <rPh sb="3" eb="5">
      <t>ショウカイ</t>
    </rPh>
    <phoneticPr fontId="5"/>
  </si>
  <si>
    <t>科目、取得年度、現在価格、資産名称、リース期間等により検索し、固定資産台帳データを照会することができること。</t>
  </si>
  <si>
    <t>登録されている固定資産台帳の情報を一覧として、CSV形式又はExcel形式で外部出力できること。</t>
    <rPh sb="0" eb="2">
      <t>トウロク</t>
    </rPh>
    <rPh sb="17" eb="19">
      <t>イチラン</t>
    </rPh>
    <phoneticPr fontId="4"/>
  </si>
  <si>
    <t>シミュレーション</t>
    <phoneticPr fontId="5"/>
  </si>
  <si>
    <t>取得予測、異動予測資産の登録により、10年以上のシミュレーション処理ができること。また、取得予測、異動予測情報に財源情報を登録し、減価償却シミュレーション及び長期前受金収益化シミュレーションに反映させることができること。</t>
  </si>
  <si>
    <t>シミュレーションでは、リース資産についてもシミュレーションを行えること。</t>
  </si>
  <si>
    <t>システム連携</t>
    <rPh sb="4" eb="6">
      <t>レンケイ</t>
    </rPh>
    <phoneticPr fontId="5"/>
  </si>
  <si>
    <t>固定資産の償却デ－タ及び除却データを、会計基本システムに取り込むことができること。</t>
    <rPh sb="10" eb="11">
      <t>オヨ</t>
    </rPh>
    <rPh sb="12" eb="14">
      <t>ジョキャク</t>
    </rPh>
    <rPh sb="21" eb="23">
      <t>キホン</t>
    </rPh>
    <phoneticPr fontId="5"/>
  </si>
  <si>
    <t>【企業債管理システム】</t>
    <rPh sb="1" eb="3">
      <t>キギョウ</t>
    </rPh>
    <rPh sb="3" eb="4">
      <t>サイ</t>
    </rPh>
    <rPh sb="4" eb="6">
      <t>カンリ</t>
    </rPh>
    <phoneticPr fontId="5"/>
  </si>
  <si>
    <t>企業債管理</t>
    <rPh sb="0" eb="2">
      <t>キギョウ</t>
    </rPh>
    <rPh sb="2" eb="3">
      <t>サイ</t>
    </rPh>
    <rPh sb="3" eb="5">
      <t>カンリ</t>
    </rPh>
    <phoneticPr fontId="5"/>
  </si>
  <si>
    <t>登録処理</t>
    <rPh sb="0" eb="2">
      <t>トウロク</t>
    </rPh>
    <rPh sb="2" eb="4">
      <t>ショリ</t>
    </rPh>
    <phoneticPr fontId="5"/>
  </si>
  <si>
    <t>企業債台帳の作成、管理をすることができること。</t>
  </si>
  <si>
    <t>繰上償還、利率等見直しの登録・計算ができること。</t>
  </si>
  <si>
    <t>シミュレーションとしての企業債を登録することができ、集計資料に反映させることができること。</t>
  </si>
  <si>
    <t>借入先、支払先、会計・科目、事業、交付税で起債額を基本情報として登録できること。</t>
    <rPh sb="17" eb="20">
      <t>コウフゼイ</t>
    </rPh>
    <phoneticPr fontId="4"/>
  </si>
  <si>
    <t>償還計算情報として、償還方法、据え置き回数、利率等を登録できること。</t>
  </si>
  <si>
    <t>償還計算情報については、予め条件を組み合わせたパターンをマスタとして保持しておき、パターンを選択することで、償還計算情報が自動入力されること。また、パターン選択後、償還計算情報を上書きして変更することができること。</t>
  </si>
  <si>
    <t>企業債はセグメント（会計等）で管理ができること。また、１つの企業債をセグメントで按分できること。</t>
    <rPh sb="0" eb="2">
      <t>キギョウ</t>
    </rPh>
    <rPh sb="2" eb="3">
      <t>サイ</t>
    </rPh>
    <rPh sb="10" eb="12">
      <t>カイケイ</t>
    </rPh>
    <rPh sb="12" eb="13">
      <t>トウ</t>
    </rPh>
    <rPh sb="30" eb="32">
      <t>キギョウ</t>
    </rPh>
    <rPh sb="32" eb="33">
      <t>サイ</t>
    </rPh>
    <rPh sb="40" eb="42">
      <t>アンブン</t>
    </rPh>
    <phoneticPr fontId="4"/>
  </si>
  <si>
    <t>１つの企業債を事業、科目または交付税で按分できること。</t>
    <rPh sb="3" eb="5">
      <t>キギョウ</t>
    </rPh>
    <rPh sb="5" eb="6">
      <t>サイ</t>
    </rPh>
    <rPh sb="15" eb="18">
      <t>コウフゼイ</t>
    </rPh>
    <phoneticPr fontId="4"/>
  </si>
  <si>
    <t>借入先、支払先、会計・科目名、事業名等に追加があった場合は、当市職員によるマスタの設定が可能であること。</t>
    <rPh sb="13" eb="14">
      <t>メイ</t>
    </rPh>
    <rPh sb="17" eb="18">
      <t>メイ</t>
    </rPh>
    <rPh sb="18" eb="19">
      <t>ナド</t>
    </rPh>
    <rPh sb="20" eb="22">
      <t>ツイカ</t>
    </rPh>
    <rPh sb="26" eb="28">
      <t>バアイ</t>
    </rPh>
    <phoneticPr fontId="4"/>
  </si>
  <si>
    <t>作表・集計</t>
    <rPh sb="0" eb="2">
      <t>サクヒョウ</t>
    </rPh>
    <rPh sb="3" eb="5">
      <t>シュウケイ</t>
    </rPh>
    <phoneticPr fontId="5"/>
  </si>
  <si>
    <t>企業債明細書（決算附属書類）を作成することができること。</t>
  </si>
  <si>
    <t>企業債に関する調（24表）、企業債年度別償還状況調（45表）を作成することができること。</t>
  </si>
  <si>
    <t>借入先、会計、科目、事業の範囲指定を行い指定した年度の集計資料を作成することができること。また、明細でも作成できること。</t>
    <rPh sb="18" eb="19">
      <t>オコナ</t>
    </rPh>
    <rPh sb="27" eb="29">
      <t>シュウケイ</t>
    </rPh>
    <rPh sb="29" eb="31">
      <t>シリョウ</t>
    </rPh>
    <rPh sb="32" eb="34">
      <t>サクセイ</t>
    </rPh>
    <rPh sb="48" eb="50">
      <t>メイサイ</t>
    </rPh>
    <rPh sb="52" eb="54">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</si>
</sst>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8"/>
      <color rgb="FF180000"/>
      <name val="Meiryo UI"/>
      <family val="3"/>
      <charset val="128"/>
    </font>
    <font>
      <sz val="6"/>
      <name val="ＭＳ 明朝"/>
      <family val="2"/>
      <charset val="128"/>
    </font>
    <font>
      <sz val="6"/>
      <name val="游ゴシック"/>
      <family val="2"/>
      <charset val="128"/>
      <scheme val="minor"/>
    </font>
    <font>
      <sz val="6"/>
      <name val="ＭＳ Ｐゴシック"/>
      <family val="3"/>
      <charset val="128"/>
    </font>
    <font>
      <sz val="8"/>
      <name val="Meiryo UI"/>
      <family val="3"/>
      <charset val="128"/>
    </font>
    <font>
      <sz val="8"/>
      <color theme="2" tint="-0.89980773339030118"/>
      <name val="Meiryo UI"/>
      <family val="3"/>
      <charset val="128"/>
    </font>
  </fonts>
  <fills count="2">
    <fill>
      <patternFill patternType="none"/>
    </fill>
    <fill>
      <patternFill patternType="gray125"/>
    </fill>
  </fills>
  <borders count="29">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77">
    <xf numFmtId="0" fontId="0" fillId="0" borderId="0" xfId="0"/>
    <xf numFmtId="0" fontId="2" fillId="0" borderId="1" xfId="2" applyFont="1" applyBorder="1" applyAlignment="1">
      <alignment horizontal="center" vertical="center" wrapText="1"/>
    </xf>
    <xf numFmtId="49" fontId="2" fillId="0" borderId="2" xfId="2" applyNumberFormat="1" applyFont="1" applyBorder="1" applyAlignment="1">
      <alignment horizontal="center" vertical="center" wrapText="1"/>
    </xf>
    <xf numFmtId="49" fontId="6" fillId="0" borderId="2" xfId="2"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49" fontId="2" fillId="0" borderId="5" xfId="2" applyNumberFormat="1" applyFont="1" applyBorder="1" applyAlignment="1">
      <alignment horizontal="center" vertical="center" wrapText="1"/>
    </xf>
    <xf numFmtId="49" fontId="2" fillId="0" borderId="0" xfId="2" applyNumberFormat="1" applyFont="1" applyAlignment="1">
      <alignment vertical="center" wrapText="1"/>
    </xf>
    <xf numFmtId="49" fontId="2" fillId="0" borderId="0" xfId="2" applyNumberFormat="1" applyFont="1" applyAlignment="1">
      <alignment horizontal="center" vertical="center" wrapText="1"/>
    </xf>
    <xf numFmtId="0" fontId="2" fillId="0" borderId="6" xfId="2" applyFont="1" applyBorder="1" applyAlignment="1">
      <alignment horizontal="center" vertical="center" wrapText="1"/>
    </xf>
    <xf numFmtId="49" fontId="2" fillId="0" borderId="7" xfId="2" applyNumberFormat="1" applyFont="1" applyBorder="1" applyAlignment="1">
      <alignment vertical="center" wrapText="1"/>
    </xf>
    <xf numFmtId="49" fontId="6" fillId="0" borderId="7" xfId="2" applyNumberFormat="1" applyFont="1" applyBorder="1" applyAlignment="1">
      <alignment vertical="center" wrapText="1"/>
    </xf>
    <xf numFmtId="0" fontId="6" fillId="0" borderId="8" xfId="2" applyFont="1" applyBorder="1" applyAlignment="1">
      <alignment horizontal="center" vertical="center" wrapText="1"/>
    </xf>
    <xf numFmtId="0" fontId="6" fillId="0" borderId="9" xfId="2" applyFont="1" applyBorder="1" applyAlignment="1">
      <alignment horizontal="center" vertical="center" wrapText="1"/>
    </xf>
    <xf numFmtId="49" fontId="2" fillId="0" borderId="10" xfId="2" applyNumberFormat="1" applyFont="1" applyBorder="1" applyAlignment="1">
      <alignment vertical="center" wrapText="1"/>
    </xf>
    <xf numFmtId="38" fontId="2" fillId="0" borderId="0" xfId="1" applyFont="1" applyAlignment="1">
      <alignment vertical="center" wrapText="1"/>
    </xf>
    <xf numFmtId="0" fontId="2" fillId="0" borderId="11" xfId="2" applyFont="1" applyBorder="1" applyAlignment="1">
      <alignment horizontal="center" vertical="center" wrapText="1"/>
    </xf>
    <xf numFmtId="49" fontId="2" fillId="0" borderId="12" xfId="2" applyNumberFormat="1" applyFont="1" applyBorder="1" applyAlignment="1">
      <alignment vertical="center" wrapText="1"/>
    </xf>
    <xf numFmtId="49" fontId="6" fillId="0" borderId="12" xfId="2" applyNumberFormat="1" applyFont="1" applyBorder="1" applyAlignment="1">
      <alignment vertical="center" wrapText="1"/>
    </xf>
    <xf numFmtId="0" fontId="6" fillId="0" borderId="13" xfId="2" applyFont="1" applyBorder="1" applyAlignment="1">
      <alignment horizontal="left" vertical="center" wrapText="1"/>
    </xf>
    <xf numFmtId="0" fontId="6" fillId="0" borderId="14" xfId="2" applyFont="1" applyBorder="1" applyAlignment="1">
      <alignment horizontal="center" vertical="center" wrapText="1"/>
    </xf>
    <xf numFmtId="49" fontId="2" fillId="0" borderId="15" xfId="2" applyNumberFormat="1" applyFont="1" applyBorder="1" applyAlignment="1">
      <alignment vertical="center" wrapText="1"/>
    </xf>
    <xf numFmtId="0" fontId="6" fillId="0" borderId="13" xfId="2" applyFont="1" applyBorder="1" applyAlignment="1">
      <alignment vertical="center" wrapText="1"/>
    </xf>
    <xf numFmtId="49" fontId="2" fillId="0" borderId="12" xfId="2" applyNumberFormat="1" applyFont="1" applyBorder="1" applyAlignment="1">
      <alignment horizontal="left" vertical="center" wrapText="1"/>
    </xf>
    <xf numFmtId="0" fontId="2" fillId="0" borderId="16" xfId="2" applyFont="1" applyBorder="1" applyAlignment="1">
      <alignment horizontal="center" vertical="center" wrapText="1"/>
    </xf>
    <xf numFmtId="49" fontId="2" fillId="0" borderId="17" xfId="2" applyNumberFormat="1" applyFont="1" applyBorder="1" applyAlignment="1">
      <alignment horizontal="left" vertical="center" wrapText="1"/>
    </xf>
    <xf numFmtId="49" fontId="6" fillId="0" borderId="17" xfId="2" applyNumberFormat="1" applyFont="1" applyBorder="1" applyAlignment="1">
      <alignment vertical="center" wrapText="1"/>
    </xf>
    <xf numFmtId="0" fontId="6" fillId="0" borderId="18" xfId="2" applyFont="1" applyBorder="1" applyAlignment="1">
      <alignment vertical="center" wrapText="1"/>
    </xf>
    <xf numFmtId="0" fontId="6" fillId="0" borderId="19" xfId="2" applyFont="1" applyBorder="1" applyAlignment="1">
      <alignment horizontal="center" vertical="center" wrapText="1"/>
    </xf>
    <xf numFmtId="49" fontId="2" fillId="0" borderId="20" xfId="2" applyNumberFormat="1" applyFont="1" applyBorder="1" applyAlignment="1">
      <alignment vertical="center" wrapText="1"/>
    </xf>
    <xf numFmtId="0" fontId="2" fillId="0" borderId="21" xfId="2" applyFont="1" applyBorder="1" applyAlignment="1">
      <alignment horizontal="center" vertical="center" wrapText="1"/>
    </xf>
    <xf numFmtId="0" fontId="6" fillId="0" borderId="22" xfId="2" applyFont="1" applyBorder="1" applyAlignment="1">
      <alignment horizontal="left" vertical="center" wrapText="1"/>
    </xf>
    <xf numFmtId="0" fontId="6" fillId="0" borderId="22" xfId="2" applyFont="1" applyBorder="1" applyAlignment="1">
      <alignment horizontal="center" vertical="center" wrapText="1"/>
    </xf>
    <xf numFmtId="49" fontId="2" fillId="0" borderId="22" xfId="2" applyNumberFormat="1" applyFont="1" applyBorder="1" applyAlignment="1">
      <alignment vertical="center" wrapText="1"/>
    </xf>
    <xf numFmtId="49" fontId="2" fillId="0" borderId="4" xfId="2" applyNumberFormat="1" applyFont="1" applyBorder="1" applyAlignment="1">
      <alignment vertical="center" wrapText="1"/>
    </xf>
    <xf numFmtId="49" fontId="2" fillId="0" borderId="7" xfId="2" applyNumberFormat="1" applyFont="1" applyBorder="1" applyAlignment="1">
      <alignment horizontal="left" vertical="center" wrapText="1"/>
    </xf>
    <xf numFmtId="0" fontId="6" fillId="0" borderId="8" xfId="2" applyFont="1" applyBorder="1" applyAlignment="1">
      <alignment vertical="center" wrapText="1"/>
    </xf>
    <xf numFmtId="49" fontId="2" fillId="0" borderId="13" xfId="2" applyNumberFormat="1" applyFont="1" applyBorder="1" applyAlignment="1">
      <alignment vertical="center" wrapText="1"/>
    </xf>
    <xf numFmtId="0" fontId="2" fillId="0" borderId="14" xfId="2" applyFont="1" applyBorder="1" applyAlignment="1">
      <alignment horizontal="center" vertical="center" wrapText="1"/>
    </xf>
    <xf numFmtId="49" fontId="2" fillId="0" borderId="14" xfId="2" applyNumberFormat="1" applyFont="1" applyBorder="1" applyAlignment="1">
      <alignment horizontal="center" vertical="center" wrapText="1"/>
    </xf>
    <xf numFmtId="49" fontId="2" fillId="0" borderId="17" xfId="2" applyNumberFormat="1" applyFont="1" applyBorder="1" applyAlignment="1">
      <alignment vertical="center" wrapText="1"/>
    </xf>
    <xf numFmtId="49" fontId="2" fillId="0" borderId="23" xfId="2" applyNumberFormat="1" applyFont="1" applyBorder="1" applyAlignment="1">
      <alignment horizontal="center" vertical="center" wrapText="1"/>
    </xf>
    <xf numFmtId="49" fontId="2" fillId="0" borderId="24" xfId="2" applyNumberFormat="1" applyFont="1" applyBorder="1">
      <alignment vertical="center"/>
    </xf>
    <xf numFmtId="49" fontId="6" fillId="0" borderId="24" xfId="2" applyNumberFormat="1" applyFont="1" applyBorder="1" applyAlignment="1">
      <alignment vertical="center" wrapText="1"/>
    </xf>
    <xf numFmtId="0" fontId="6" fillId="0" borderId="24" xfId="2" applyFont="1" applyBorder="1" applyAlignment="1">
      <alignment horizontal="left" vertical="center" wrapText="1"/>
    </xf>
    <xf numFmtId="0" fontId="6" fillId="0" borderId="24" xfId="2" applyFont="1" applyBorder="1" applyAlignment="1">
      <alignment horizontal="center" vertical="center" wrapText="1"/>
    </xf>
    <xf numFmtId="49" fontId="2" fillId="0" borderId="24" xfId="2" applyNumberFormat="1" applyFont="1" applyBorder="1" applyAlignment="1">
      <alignment vertical="center" wrapText="1"/>
    </xf>
    <xf numFmtId="49" fontId="2" fillId="0" borderId="25" xfId="2" applyNumberFormat="1" applyFont="1" applyBorder="1" applyAlignment="1">
      <alignment vertical="center" wrapText="1"/>
    </xf>
    <xf numFmtId="0" fontId="6" fillId="0" borderId="26" xfId="2" applyFont="1" applyBorder="1" applyAlignment="1">
      <alignment vertical="center" wrapText="1"/>
    </xf>
    <xf numFmtId="0" fontId="6" fillId="0" borderId="10" xfId="2" applyFont="1" applyBorder="1" applyAlignment="1">
      <alignment horizontal="center" vertical="center" wrapText="1"/>
    </xf>
    <xf numFmtId="49" fontId="2" fillId="0" borderId="9" xfId="2" applyNumberFormat="1" applyFont="1" applyBorder="1" applyAlignment="1">
      <alignment vertical="center" wrapText="1"/>
    </xf>
    <xf numFmtId="0" fontId="6" fillId="0" borderId="11" xfId="2" applyFont="1" applyBorder="1" applyAlignment="1">
      <alignment horizontal="center" vertical="center"/>
    </xf>
    <xf numFmtId="0" fontId="6" fillId="0" borderId="12" xfId="2" applyFont="1" applyBorder="1" applyAlignment="1">
      <alignment vertical="center" wrapText="1"/>
    </xf>
    <xf numFmtId="0" fontId="6" fillId="0" borderId="27" xfId="2" applyFont="1" applyBorder="1">
      <alignment vertical="center"/>
    </xf>
    <xf numFmtId="0" fontId="6" fillId="0" borderId="15" xfId="2" applyFont="1" applyBorder="1" applyAlignment="1">
      <alignment horizontal="center" vertical="center"/>
    </xf>
    <xf numFmtId="0" fontId="6" fillId="0" borderId="15" xfId="2" applyFont="1" applyBorder="1">
      <alignment vertical="center"/>
    </xf>
    <xf numFmtId="0" fontId="6" fillId="0" borderId="14" xfId="2" applyFont="1" applyBorder="1">
      <alignment vertical="center"/>
    </xf>
    <xf numFmtId="0" fontId="6" fillId="0" borderId="0" xfId="2" applyFont="1">
      <alignment vertical="center"/>
    </xf>
    <xf numFmtId="0" fontId="6" fillId="0" borderId="27" xfId="2" applyFont="1" applyBorder="1" applyAlignment="1">
      <alignment vertical="center" wrapText="1"/>
    </xf>
    <xf numFmtId="0" fontId="6" fillId="0" borderId="15" xfId="2" applyFont="1" applyBorder="1" applyAlignment="1">
      <alignment horizontal="center" vertical="center" wrapText="1"/>
    </xf>
    <xf numFmtId="49" fontId="2" fillId="0" borderId="14" xfId="2" applyNumberFormat="1" applyFont="1" applyBorder="1" applyAlignment="1">
      <alignment vertical="center" wrapText="1"/>
    </xf>
    <xf numFmtId="0" fontId="6" fillId="0" borderId="27" xfId="2" applyFont="1" applyBorder="1" applyAlignment="1">
      <alignment horizontal="justify" vertical="center" wrapText="1"/>
    </xf>
    <xf numFmtId="0" fontId="6" fillId="0" borderId="28" xfId="2" applyFont="1" applyBorder="1" applyAlignment="1">
      <alignment horizontal="left" vertical="center" wrapText="1"/>
    </xf>
    <xf numFmtId="0" fontId="6" fillId="0" borderId="20" xfId="2" applyFont="1" applyBorder="1" applyAlignment="1">
      <alignment horizontal="center" vertical="center" wrapText="1"/>
    </xf>
    <xf numFmtId="49" fontId="2" fillId="0" borderId="19" xfId="2" applyNumberFormat="1" applyFont="1" applyBorder="1" applyAlignment="1">
      <alignment vertical="center" wrapText="1"/>
    </xf>
    <xf numFmtId="49" fontId="2" fillId="0" borderId="21" xfId="2" applyNumberFormat="1" applyFont="1" applyBorder="1" applyAlignment="1">
      <alignment horizontal="center" vertical="center" wrapText="1"/>
    </xf>
    <xf numFmtId="49" fontId="2" fillId="0" borderId="22" xfId="2" applyNumberFormat="1" applyFont="1" applyBorder="1">
      <alignment vertical="center"/>
    </xf>
    <xf numFmtId="49" fontId="6" fillId="0" borderId="22" xfId="2" applyNumberFormat="1" applyFont="1" applyBorder="1" applyAlignment="1">
      <alignment vertical="center" wrapText="1"/>
    </xf>
    <xf numFmtId="0" fontId="6" fillId="0" borderId="22" xfId="2" applyFont="1" applyBorder="1" applyAlignment="1">
      <alignment vertical="center" wrapText="1"/>
    </xf>
    <xf numFmtId="0" fontId="6" fillId="0" borderId="28" xfId="2" applyFont="1" applyBorder="1" applyAlignment="1">
      <alignment vertical="center" wrapText="1"/>
    </xf>
    <xf numFmtId="0" fontId="7" fillId="0" borderId="0" xfId="2" applyFont="1" applyAlignment="1">
      <alignment horizontal="center" vertical="center" wrapText="1"/>
    </xf>
    <xf numFmtId="49" fontId="7" fillId="0" borderId="0" xfId="2" applyNumberFormat="1" applyFont="1" applyAlignment="1">
      <alignment vertical="center" wrapText="1"/>
    </xf>
    <xf numFmtId="49" fontId="6" fillId="0" borderId="0" xfId="2" applyNumberFormat="1" applyFont="1" applyAlignment="1">
      <alignment vertical="center" wrapText="1"/>
    </xf>
    <xf numFmtId="0" fontId="6" fillId="0" borderId="0" xfId="2" applyFont="1" applyAlignment="1">
      <alignment horizontal="left" vertical="center" wrapText="1"/>
    </xf>
    <xf numFmtId="0" fontId="6" fillId="0" borderId="0" xfId="2" applyFont="1" applyAlignment="1">
      <alignment horizontal="center" vertical="center" wrapText="1"/>
    </xf>
    <xf numFmtId="38" fontId="7" fillId="0" borderId="0" xfId="1" applyFont="1" applyAlignment="1">
      <alignment vertical="center" wrapText="1"/>
    </xf>
    <xf numFmtId="49" fontId="2" fillId="0" borderId="22" xfId="2" applyNumberFormat="1" applyFont="1" applyBorder="1" applyAlignment="1">
      <alignment horizontal="left" vertical="center" wrapText="1"/>
    </xf>
  </cellXfs>
  <cellStyles count="3">
    <cellStyle name="桁区切り" xfId="1" builtinId="6"/>
    <cellStyle name="標準" xfId="0" builtinId="0"/>
    <cellStyle name="標準 2" xfId="2" xr:uid="{B478DB4F-6D33-4ECC-BDED-721C9C606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A4498-31CE-4E45-B8CC-FBDACE5A5E02}">
  <dimension ref="A1:L258"/>
  <sheetViews>
    <sheetView tabSelected="1" view="pageBreakPreview" zoomScale="130" zoomScaleNormal="115" zoomScaleSheetLayoutView="130" workbookViewId="0">
      <selection activeCell="H253" sqref="H253"/>
    </sheetView>
  </sheetViews>
  <sheetFormatPr defaultColWidth="9" defaultRowHeight="26.25" customHeight="1" x14ac:dyDescent="0.2"/>
  <cols>
    <col min="1" max="1" width="4.6640625" style="70" customWidth="1"/>
    <col min="2" max="2" width="9.33203125" style="71" customWidth="1"/>
    <col min="3" max="3" width="9.33203125" style="72" customWidth="1"/>
    <col min="4" max="4" width="53.21875" style="73" customWidth="1"/>
    <col min="5" max="5" width="4.21875" style="74" bestFit="1" customWidth="1"/>
    <col min="6" max="6" width="6.88671875" style="71" customWidth="1"/>
    <col min="7" max="7" width="11.33203125" style="71" bestFit="1" customWidth="1"/>
    <col min="8" max="16384" width="9" style="71"/>
  </cols>
  <sheetData>
    <row r="1" spans="1:12" s="7" customFormat="1" ht="26.25" customHeight="1" x14ac:dyDescent="0.2">
      <c r="A1" s="1" t="s">
        <v>0</v>
      </c>
      <c r="B1" s="2" t="s">
        <v>1</v>
      </c>
      <c r="C1" s="3" t="s">
        <v>2</v>
      </c>
      <c r="D1" s="4" t="s">
        <v>3</v>
      </c>
      <c r="E1" s="5" t="s">
        <v>4</v>
      </c>
      <c r="F1" s="6" t="s">
        <v>5</v>
      </c>
      <c r="G1" s="6" t="s">
        <v>6</v>
      </c>
      <c r="I1" s="8" t="s">
        <v>7</v>
      </c>
      <c r="J1" s="8"/>
      <c r="K1" s="8" t="s">
        <v>8</v>
      </c>
    </row>
    <row r="2" spans="1:12" s="7" customFormat="1" ht="26.25" customHeight="1" x14ac:dyDescent="0.2">
      <c r="A2" s="9"/>
      <c r="B2" s="10" t="s">
        <v>9</v>
      </c>
      <c r="C2" s="11"/>
      <c r="D2" s="12"/>
      <c r="E2" s="13"/>
      <c r="F2" s="14"/>
      <c r="G2" s="14"/>
      <c r="H2" s="6" t="s">
        <v>10</v>
      </c>
      <c r="I2" s="15">
        <f>COUNTIFS($E$2:$E$253,"○",$F$2:$F$253,H2)</f>
        <v>0</v>
      </c>
      <c r="J2" s="15">
        <f>I2*5</f>
        <v>0</v>
      </c>
      <c r="K2" s="15">
        <f>COUNTIFS($E$2:$E$253,"",$F$2:$F$253,H2)</f>
        <v>0</v>
      </c>
      <c r="L2" s="15">
        <f>K2*2</f>
        <v>0</v>
      </c>
    </row>
    <row r="3" spans="1:12" s="7" customFormat="1" ht="26.25" customHeight="1" x14ac:dyDescent="0.2">
      <c r="A3" s="16" t="s">
        <v>11</v>
      </c>
      <c r="B3" s="17" t="s">
        <v>12</v>
      </c>
      <c r="C3" s="18"/>
      <c r="D3" s="19" t="s">
        <v>13</v>
      </c>
      <c r="E3" s="20" t="s">
        <v>14</v>
      </c>
      <c r="F3" s="21"/>
      <c r="G3" s="21"/>
      <c r="H3" s="6" t="s">
        <v>15</v>
      </c>
      <c r="I3" s="15">
        <f t="shared" ref="I3:I5" si="0">COUNTIFS($E$2:$E$253,"○",$F$2:$F$253,H3)</f>
        <v>0</v>
      </c>
      <c r="J3" s="15">
        <f>I3*3</f>
        <v>0</v>
      </c>
      <c r="K3" s="15">
        <f t="shared" ref="K3:K5" si="1">COUNTIFS($E$2:$E$253,"",$F$2:$F$253,H3)</f>
        <v>0</v>
      </c>
      <c r="L3" s="15">
        <f>K3*1</f>
        <v>0</v>
      </c>
    </row>
    <row r="4" spans="1:12" s="7" customFormat="1" ht="26.25" customHeight="1" x14ac:dyDescent="0.2">
      <c r="A4" s="16">
        <f>A3+1</f>
        <v>2</v>
      </c>
      <c r="B4" s="17"/>
      <c r="C4" s="18"/>
      <c r="D4" s="19" t="s">
        <v>16</v>
      </c>
      <c r="E4" s="20"/>
      <c r="F4" s="21"/>
      <c r="G4" s="21"/>
      <c r="H4" s="6" t="s">
        <v>17</v>
      </c>
      <c r="I4" s="15">
        <f t="shared" si="0"/>
        <v>0</v>
      </c>
      <c r="J4" s="15">
        <f>I4*0</f>
        <v>0</v>
      </c>
      <c r="K4" s="15">
        <f>COUNTIFS($E$2:$E$253,"",$F$2:$F$253,H4)</f>
        <v>0</v>
      </c>
      <c r="L4" s="15">
        <f>K4*0</f>
        <v>0</v>
      </c>
    </row>
    <row r="5" spans="1:12" s="7" customFormat="1" ht="26.25" customHeight="1" x14ac:dyDescent="0.2">
      <c r="A5" s="16">
        <f>A4+1</f>
        <v>3</v>
      </c>
      <c r="B5" s="17"/>
      <c r="C5" s="18"/>
      <c r="D5" s="22" t="s">
        <v>18</v>
      </c>
      <c r="E5" s="20"/>
      <c r="F5" s="21"/>
      <c r="G5" s="21"/>
      <c r="H5" s="6" t="s">
        <v>19</v>
      </c>
      <c r="I5" s="15">
        <f t="shared" si="0"/>
        <v>0</v>
      </c>
      <c r="J5" s="15">
        <f>I5*-4</f>
        <v>0</v>
      </c>
      <c r="K5" s="15">
        <f t="shared" si="1"/>
        <v>0</v>
      </c>
      <c r="L5" s="15">
        <f>K5*-1</f>
        <v>0</v>
      </c>
    </row>
    <row r="6" spans="1:12" s="7" customFormat="1" ht="26.25" customHeight="1" x14ac:dyDescent="0.2">
      <c r="A6" s="16">
        <f t="shared" ref="A6:A69" si="2">A5+1</f>
        <v>4</v>
      </c>
      <c r="B6" s="17" t="s">
        <v>20</v>
      </c>
      <c r="C6" s="18"/>
      <c r="D6" s="22" t="s">
        <v>21</v>
      </c>
      <c r="E6" s="20" t="s">
        <v>14</v>
      </c>
      <c r="F6" s="21"/>
      <c r="G6" s="21"/>
      <c r="I6" s="15">
        <f>SUM(I2:I5)</f>
        <v>0</v>
      </c>
      <c r="J6" s="15">
        <f>SUM(J2:J5)</f>
        <v>0</v>
      </c>
      <c r="K6" s="15">
        <f>SUM(K2:K5)</f>
        <v>0</v>
      </c>
      <c r="L6" s="15">
        <f>SUM(L2:L5)</f>
        <v>0</v>
      </c>
    </row>
    <row r="7" spans="1:12" s="7" customFormat="1" ht="26.25" customHeight="1" x14ac:dyDescent="0.2">
      <c r="A7" s="16">
        <f t="shared" si="2"/>
        <v>5</v>
      </c>
      <c r="B7" s="17"/>
      <c r="C7" s="18"/>
      <c r="D7" s="22" t="s">
        <v>22</v>
      </c>
      <c r="E7" s="20" t="s">
        <v>14</v>
      </c>
      <c r="F7" s="21"/>
      <c r="G7" s="21"/>
    </row>
    <row r="8" spans="1:12" s="7" customFormat="1" ht="26.25" customHeight="1" x14ac:dyDescent="0.2">
      <c r="A8" s="16">
        <f t="shared" si="2"/>
        <v>6</v>
      </c>
      <c r="B8" s="17"/>
      <c r="C8" s="18"/>
      <c r="D8" s="22" t="s">
        <v>23</v>
      </c>
      <c r="E8" s="20"/>
      <c r="F8" s="21"/>
      <c r="G8" s="21"/>
    </row>
    <row r="9" spans="1:12" s="7" customFormat="1" ht="26.25" customHeight="1" x14ac:dyDescent="0.2">
      <c r="A9" s="16">
        <f>A8+1</f>
        <v>7</v>
      </c>
      <c r="B9" s="17" t="s">
        <v>24</v>
      </c>
      <c r="C9" s="18" t="s">
        <v>25</v>
      </c>
      <c r="D9" s="22" t="s">
        <v>26</v>
      </c>
      <c r="E9" s="20"/>
      <c r="F9" s="21"/>
      <c r="G9" s="21"/>
    </row>
    <row r="10" spans="1:12" s="7" customFormat="1" ht="26.25" customHeight="1" x14ac:dyDescent="0.2">
      <c r="A10" s="16">
        <f t="shared" si="2"/>
        <v>8</v>
      </c>
      <c r="B10" s="17"/>
      <c r="C10" s="18"/>
      <c r="D10" s="22" t="s">
        <v>27</v>
      </c>
      <c r="E10" s="20"/>
      <c r="F10" s="21"/>
      <c r="G10" s="21"/>
    </row>
    <row r="11" spans="1:12" s="7" customFormat="1" ht="26.25" customHeight="1" x14ac:dyDescent="0.2">
      <c r="A11" s="16">
        <f>A10+1</f>
        <v>9</v>
      </c>
      <c r="B11" s="17"/>
      <c r="C11" s="18"/>
      <c r="D11" s="22" t="s">
        <v>28</v>
      </c>
      <c r="E11" s="20"/>
      <c r="F11" s="21"/>
      <c r="G11" s="21"/>
    </row>
    <row r="12" spans="1:12" s="7" customFormat="1" ht="26.25" customHeight="1" x14ac:dyDescent="0.2">
      <c r="A12" s="16">
        <f t="shared" ref="A12:A13" si="3">A11+1</f>
        <v>10</v>
      </c>
      <c r="B12" s="17"/>
      <c r="C12" s="18"/>
      <c r="D12" s="22" t="s">
        <v>29</v>
      </c>
      <c r="E12" s="20"/>
      <c r="F12" s="21"/>
      <c r="G12" s="21"/>
    </row>
    <row r="13" spans="1:12" s="7" customFormat="1" ht="26.25" customHeight="1" x14ac:dyDescent="0.2">
      <c r="A13" s="16">
        <f t="shared" si="3"/>
        <v>11</v>
      </c>
      <c r="B13" s="17"/>
      <c r="C13" s="18" t="s">
        <v>30</v>
      </c>
      <c r="D13" s="22" t="s">
        <v>31</v>
      </c>
      <c r="E13" s="20" t="s">
        <v>14</v>
      </c>
      <c r="F13" s="21"/>
      <c r="G13" s="21"/>
    </row>
    <row r="14" spans="1:12" s="7" customFormat="1" ht="26.25" customHeight="1" x14ac:dyDescent="0.2">
      <c r="A14" s="16">
        <f t="shared" si="2"/>
        <v>12</v>
      </c>
      <c r="B14" s="17"/>
      <c r="C14" s="18"/>
      <c r="D14" s="19" t="s">
        <v>32</v>
      </c>
      <c r="E14" s="20"/>
      <c r="F14" s="21"/>
      <c r="G14" s="21"/>
    </row>
    <row r="15" spans="1:12" s="7" customFormat="1" ht="26.25" customHeight="1" x14ac:dyDescent="0.2">
      <c r="A15" s="16">
        <f t="shared" si="2"/>
        <v>13</v>
      </c>
      <c r="B15" s="17" t="s">
        <v>33</v>
      </c>
      <c r="C15" s="18"/>
      <c r="D15" s="22" t="s">
        <v>34</v>
      </c>
      <c r="E15" s="20" t="s">
        <v>14</v>
      </c>
      <c r="F15" s="21"/>
      <c r="G15" s="21"/>
    </row>
    <row r="16" spans="1:12" s="7" customFormat="1" ht="38.4" customHeight="1" x14ac:dyDescent="0.2">
      <c r="A16" s="16">
        <f t="shared" si="2"/>
        <v>14</v>
      </c>
      <c r="B16" s="23"/>
      <c r="C16" s="18"/>
      <c r="D16" s="22" t="s">
        <v>35</v>
      </c>
      <c r="E16" s="20"/>
      <c r="F16" s="21"/>
      <c r="G16" s="21"/>
    </row>
    <row r="17" spans="1:7" s="7" customFormat="1" ht="26.4" customHeight="1" x14ac:dyDescent="0.2">
      <c r="A17" s="16">
        <f t="shared" si="2"/>
        <v>15</v>
      </c>
      <c r="B17" s="17"/>
      <c r="C17" s="18"/>
      <c r="D17" s="22" t="s">
        <v>36</v>
      </c>
      <c r="E17" s="20"/>
      <c r="F17" s="21"/>
      <c r="G17" s="21"/>
    </row>
    <row r="18" spans="1:7" s="7" customFormat="1" ht="26.4" customHeight="1" x14ac:dyDescent="0.2">
      <c r="A18" s="16">
        <f t="shared" si="2"/>
        <v>16</v>
      </c>
      <c r="B18" s="17"/>
      <c r="C18" s="18"/>
      <c r="D18" s="22" t="s">
        <v>37</v>
      </c>
      <c r="E18" s="20"/>
      <c r="F18" s="21"/>
      <c r="G18" s="21"/>
    </row>
    <row r="19" spans="1:7" s="7" customFormat="1" ht="26.25" customHeight="1" x14ac:dyDescent="0.2">
      <c r="A19" s="16">
        <f>A18+1</f>
        <v>17</v>
      </c>
      <c r="B19" s="23"/>
      <c r="C19" s="18"/>
      <c r="D19" s="22" t="s">
        <v>38</v>
      </c>
      <c r="E19" s="20"/>
      <c r="F19" s="21"/>
      <c r="G19" s="21"/>
    </row>
    <row r="20" spans="1:7" s="7" customFormat="1" ht="25.8" customHeight="1" x14ac:dyDescent="0.2">
      <c r="A20" s="16">
        <f t="shared" si="2"/>
        <v>18</v>
      </c>
      <c r="B20" s="17" t="s">
        <v>39</v>
      </c>
      <c r="C20" s="18"/>
      <c r="D20" s="22" t="s">
        <v>40</v>
      </c>
      <c r="E20" s="20" t="s">
        <v>14</v>
      </c>
      <c r="F20" s="21"/>
      <c r="G20" s="21"/>
    </row>
    <row r="21" spans="1:7" s="7" customFormat="1" ht="25.8" customHeight="1" x14ac:dyDescent="0.2">
      <c r="A21" s="16">
        <f t="shared" si="2"/>
        <v>19</v>
      </c>
      <c r="B21" s="17"/>
      <c r="C21" s="18"/>
      <c r="D21" s="22" t="s">
        <v>41</v>
      </c>
      <c r="E21" s="20"/>
      <c r="F21" s="21"/>
      <c r="G21" s="21"/>
    </row>
    <row r="22" spans="1:7" s="7" customFormat="1" ht="37.799999999999997" customHeight="1" x14ac:dyDescent="0.2">
      <c r="A22" s="16">
        <f t="shared" si="2"/>
        <v>20</v>
      </c>
      <c r="B22" s="17"/>
      <c r="C22" s="18"/>
      <c r="D22" s="22" t="s">
        <v>42</v>
      </c>
      <c r="E22" s="20"/>
      <c r="F22" s="21"/>
      <c r="G22" s="21"/>
    </row>
    <row r="23" spans="1:7" s="7" customFormat="1" ht="37.5" customHeight="1" x14ac:dyDescent="0.2">
      <c r="A23" s="16">
        <f t="shared" si="2"/>
        <v>21</v>
      </c>
      <c r="B23" s="17"/>
      <c r="C23" s="18"/>
      <c r="D23" s="22" t="s">
        <v>43</v>
      </c>
      <c r="E23" s="20"/>
      <c r="F23" s="21"/>
      <c r="G23" s="21"/>
    </row>
    <row r="24" spans="1:7" s="7" customFormat="1" ht="25.8" customHeight="1" x14ac:dyDescent="0.2">
      <c r="A24" s="16">
        <f t="shared" si="2"/>
        <v>22</v>
      </c>
      <c r="B24" s="17"/>
      <c r="C24" s="18"/>
      <c r="D24" s="22" t="s">
        <v>44</v>
      </c>
      <c r="E24" s="20"/>
      <c r="F24" s="21"/>
      <c r="G24" s="21"/>
    </row>
    <row r="25" spans="1:7" s="7" customFormat="1" ht="26.25" customHeight="1" x14ac:dyDescent="0.2">
      <c r="A25" s="16">
        <f t="shared" si="2"/>
        <v>23</v>
      </c>
      <c r="B25" s="17" t="s">
        <v>45</v>
      </c>
      <c r="C25" s="18" t="s">
        <v>46</v>
      </c>
      <c r="D25" s="22" t="s">
        <v>47</v>
      </c>
      <c r="E25" s="20" t="s">
        <v>14</v>
      </c>
      <c r="F25" s="21"/>
      <c r="G25" s="21"/>
    </row>
    <row r="26" spans="1:7" s="7" customFormat="1" ht="26.25" customHeight="1" x14ac:dyDescent="0.2">
      <c r="A26" s="16">
        <f t="shared" si="2"/>
        <v>24</v>
      </c>
      <c r="B26" s="17"/>
      <c r="C26" s="18" t="s">
        <v>48</v>
      </c>
      <c r="D26" s="22" t="s">
        <v>49</v>
      </c>
      <c r="E26" s="20"/>
      <c r="F26" s="21"/>
      <c r="G26" s="21"/>
    </row>
    <row r="27" spans="1:7" s="7" customFormat="1" ht="26.25" customHeight="1" x14ac:dyDescent="0.2">
      <c r="A27" s="16">
        <f t="shared" si="2"/>
        <v>25</v>
      </c>
      <c r="B27" s="17"/>
      <c r="C27" s="18"/>
      <c r="D27" s="22" t="s">
        <v>50</v>
      </c>
      <c r="E27" s="20"/>
      <c r="F27" s="21"/>
      <c r="G27" s="21"/>
    </row>
    <row r="28" spans="1:7" s="7" customFormat="1" ht="26.25" customHeight="1" x14ac:dyDescent="0.2">
      <c r="A28" s="16">
        <f t="shared" si="2"/>
        <v>26</v>
      </c>
      <c r="B28" s="17"/>
      <c r="C28" s="18"/>
      <c r="D28" s="22" t="s">
        <v>51</v>
      </c>
      <c r="E28" s="20"/>
      <c r="F28" s="21"/>
      <c r="G28" s="21"/>
    </row>
    <row r="29" spans="1:7" s="7" customFormat="1" ht="26.25" customHeight="1" x14ac:dyDescent="0.2">
      <c r="A29" s="16">
        <f t="shared" si="2"/>
        <v>27</v>
      </c>
      <c r="B29" s="17"/>
      <c r="C29" s="18"/>
      <c r="D29" s="22" t="s">
        <v>52</v>
      </c>
      <c r="E29" s="20"/>
      <c r="F29" s="21"/>
      <c r="G29" s="21"/>
    </row>
    <row r="30" spans="1:7" s="7" customFormat="1" ht="26.25" customHeight="1" x14ac:dyDescent="0.2">
      <c r="A30" s="16">
        <f t="shared" si="2"/>
        <v>28</v>
      </c>
      <c r="B30" s="17"/>
      <c r="C30" s="18"/>
      <c r="D30" s="22" t="s">
        <v>53</v>
      </c>
      <c r="E30" s="20"/>
      <c r="F30" s="21"/>
      <c r="G30" s="21"/>
    </row>
    <row r="31" spans="1:7" s="7" customFormat="1" ht="37.799999999999997" customHeight="1" x14ac:dyDescent="0.2">
      <c r="A31" s="16">
        <f t="shared" si="2"/>
        <v>29</v>
      </c>
      <c r="B31" s="17"/>
      <c r="C31" s="18"/>
      <c r="D31" s="22" t="s">
        <v>54</v>
      </c>
      <c r="E31" s="20"/>
      <c r="F31" s="21"/>
      <c r="G31" s="21"/>
    </row>
    <row r="32" spans="1:7" s="7" customFormat="1" ht="38.4" customHeight="1" x14ac:dyDescent="0.2">
      <c r="A32" s="16">
        <f t="shared" si="2"/>
        <v>30</v>
      </c>
      <c r="B32" s="17"/>
      <c r="C32" s="18"/>
      <c r="D32" s="22" t="s">
        <v>55</v>
      </c>
      <c r="E32" s="20"/>
      <c r="F32" s="21"/>
      <c r="G32" s="21"/>
    </row>
    <row r="33" spans="1:7" s="7" customFormat="1" ht="25.2" customHeight="1" x14ac:dyDescent="0.2">
      <c r="A33" s="16">
        <f t="shared" si="2"/>
        <v>31</v>
      </c>
      <c r="B33" s="17"/>
      <c r="C33" s="18"/>
      <c r="D33" s="22" t="s">
        <v>56</v>
      </c>
      <c r="E33" s="20" t="s">
        <v>14</v>
      </c>
      <c r="F33" s="21"/>
      <c r="G33" s="21"/>
    </row>
    <row r="34" spans="1:7" s="7" customFormat="1" ht="26.25" customHeight="1" x14ac:dyDescent="0.2">
      <c r="A34" s="16">
        <f t="shared" si="2"/>
        <v>32</v>
      </c>
      <c r="B34" s="17"/>
      <c r="C34" s="18"/>
      <c r="D34" s="22" t="s">
        <v>57</v>
      </c>
      <c r="E34" s="20" t="s">
        <v>14</v>
      </c>
      <c r="F34" s="21"/>
      <c r="G34" s="21"/>
    </row>
    <row r="35" spans="1:7" s="7" customFormat="1" ht="26.25" customHeight="1" x14ac:dyDescent="0.2">
      <c r="A35" s="16">
        <f t="shared" si="2"/>
        <v>33</v>
      </c>
      <c r="B35" s="17" t="s">
        <v>58</v>
      </c>
      <c r="C35" s="18"/>
      <c r="D35" s="22" t="s">
        <v>59</v>
      </c>
      <c r="E35" s="20" t="s">
        <v>14</v>
      </c>
      <c r="F35" s="21"/>
      <c r="G35" s="21"/>
    </row>
    <row r="36" spans="1:7" s="7" customFormat="1" ht="26.25" customHeight="1" x14ac:dyDescent="0.2">
      <c r="A36" s="16">
        <f t="shared" si="2"/>
        <v>34</v>
      </c>
      <c r="B36" s="17"/>
      <c r="C36" s="18"/>
      <c r="D36" s="22" t="s">
        <v>60</v>
      </c>
      <c r="E36" s="20"/>
      <c r="F36" s="21"/>
      <c r="G36" s="21"/>
    </row>
    <row r="37" spans="1:7" s="7" customFormat="1" ht="26.25" customHeight="1" x14ac:dyDescent="0.2">
      <c r="A37" s="16">
        <f t="shared" si="2"/>
        <v>35</v>
      </c>
      <c r="B37" s="17"/>
      <c r="C37" s="18"/>
      <c r="D37" s="22" t="s">
        <v>61</v>
      </c>
      <c r="E37" s="20"/>
      <c r="F37" s="21"/>
      <c r="G37" s="21"/>
    </row>
    <row r="38" spans="1:7" s="7" customFormat="1" ht="26.25" customHeight="1" x14ac:dyDescent="0.2">
      <c r="A38" s="24">
        <f t="shared" si="2"/>
        <v>36</v>
      </c>
      <c r="B38" s="25"/>
      <c r="C38" s="26"/>
      <c r="D38" s="27" t="s">
        <v>62</v>
      </c>
      <c r="E38" s="28" t="s">
        <v>14</v>
      </c>
      <c r="F38" s="29"/>
      <c r="G38" s="29"/>
    </row>
    <row r="39" spans="1:7" s="7" customFormat="1" ht="26.25" customHeight="1" x14ac:dyDescent="0.2">
      <c r="A39" s="30"/>
      <c r="B39" s="76" t="s">
        <v>63</v>
      </c>
      <c r="C39" s="76"/>
      <c r="D39" s="31"/>
      <c r="E39" s="32"/>
      <c r="F39" s="33"/>
      <c r="G39" s="34"/>
    </row>
    <row r="40" spans="1:7" s="7" customFormat="1" ht="38.4" customHeight="1" x14ac:dyDescent="0.2">
      <c r="A40" s="9">
        <f>A38+1</f>
        <v>37</v>
      </c>
      <c r="B40" s="35" t="s">
        <v>64</v>
      </c>
      <c r="C40" s="11" t="s">
        <v>65</v>
      </c>
      <c r="D40" s="36" t="s">
        <v>66</v>
      </c>
      <c r="E40" s="13" t="s">
        <v>14</v>
      </c>
      <c r="F40" s="14"/>
      <c r="G40" s="14"/>
    </row>
    <row r="41" spans="1:7" s="7" customFormat="1" ht="25.8" customHeight="1" x14ac:dyDescent="0.2">
      <c r="A41" s="16">
        <f t="shared" si="2"/>
        <v>38</v>
      </c>
      <c r="B41" s="23"/>
      <c r="C41" s="18"/>
      <c r="D41" s="22" t="s">
        <v>67</v>
      </c>
      <c r="E41" s="20" t="s">
        <v>14</v>
      </c>
      <c r="F41" s="21"/>
      <c r="G41" s="21"/>
    </row>
    <row r="42" spans="1:7" s="7" customFormat="1" ht="26.25" customHeight="1" x14ac:dyDescent="0.2">
      <c r="A42" s="16">
        <f t="shared" si="2"/>
        <v>39</v>
      </c>
      <c r="B42" s="23"/>
      <c r="C42" s="18"/>
      <c r="D42" s="22" t="s">
        <v>68</v>
      </c>
      <c r="E42" s="20" t="s">
        <v>14</v>
      </c>
      <c r="F42" s="21"/>
      <c r="G42" s="21"/>
    </row>
    <row r="43" spans="1:7" s="7" customFormat="1" ht="26.25" customHeight="1" x14ac:dyDescent="0.2">
      <c r="A43" s="16">
        <f t="shared" si="2"/>
        <v>40</v>
      </c>
      <c r="B43" s="23"/>
      <c r="C43" s="18"/>
      <c r="D43" s="22" t="s">
        <v>69</v>
      </c>
      <c r="E43" s="20"/>
      <c r="F43" s="21"/>
      <c r="G43" s="21"/>
    </row>
    <row r="44" spans="1:7" s="7" customFormat="1" ht="26.25" customHeight="1" x14ac:dyDescent="0.2">
      <c r="A44" s="16">
        <f t="shared" si="2"/>
        <v>41</v>
      </c>
      <c r="B44" s="23"/>
      <c r="C44" s="18"/>
      <c r="D44" s="22" t="s">
        <v>70</v>
      </c>
      <c r="E44" s="20"/>
      <c r="F44" s="21"/>
      <c r="G44" s="21"/>
    </row>
    <row r="45" spans="1:7" s="7" customFormat="1" ht="26.25" customHeight="1" x14ac:dyDescent="0.2">
      <c r="A45" s="16">
        <f t="shared" si="2"/>
        <v>42</v>
      </c>
      <c r="B45" s="23"/>
      <c r="C45" s="18"/>
      <c r="D45" s="22" t="s">
        <v>71</v>
      </c>
      <c r="E45" s="20"/>
      <c r="F45" s="21"/>
      <c r="G45" s="21"/>
    </row>
    <row r="46" spans="1:7" s="7" customFormat="1" ht="26.25" customHeight="1" x14ac:dyDescent="0.2">
      <c r="A46" s="16">
        <f t="shared" si="2"/>
        <v>43</v>
      </c>
      <c r="B46" s="23"/>
      <c r="C46" s="18"/>
      <c r="D46" s="22" t="s">
        <v>72</v>
      </c>
      <c r="E46" s="20" t="s">
        <v>14</v>
      </c>
      <c r="F46" s="21"/>
      <c r="G46" s="21"/>
    </row>
    <row r="47" spans="1:7" s="7" customFormat="1" ht="26.25" customHeight="1" x14ac:dyDescent="0.2">
      <c r="A47" s="16">
        <f t="shared" si="2"/>
        <v>44</v>
      </c>
      <c r="B47" s="23"/>
      <c r="C47" s="18"/>
      <c r="D47" s="22" t="s">
        <v>73</v>
      </c>
      <c r="E47" s="20" t="s">
        <v>14</v>
      </c>
      <c r="F47" s="21"/>
      <c r="G47" s="21"/>
    </row>
    <row r="48" spans="1:7" s="7" customFormat="1" ht="26.25" customHeight="1" x14ac:dyDescent="0.2">
      <c r="A48" s="16">
        <f t="shared" si="2"/>
        <v>45</v>
      </c>
      <c r="B48" s="23"/>
      <c r="C48" s="18"/>
      <c r="D48" s="22" t="s">
        <v>74</v>
      </c>
      <c r="E48" s="20" t="s">
        <v>14</v>
      </c>
      <c r="F48" s="21"/>
      <c r="G48" s="21"/>
    </row>
    <row r="49" spans="1:7" s="7" customFormat="1" ht="26.25" customHeight="1" x14ac:dyDescent="0.2">
      <c r="A49" s="16">
        <f t="shared" si="2"/>
        <v>46</v>
      </c>
      <c r="B49" s="23"/>
      <c r="C49" s="18"/>
      <c r="D49" s="22" t="s">
        <v>75</v>
      </c>
      <c r="E49" s="20"/>
      <c r="F49" s="21"/>
      <c r="G49" s="21"/>
    </row>
    <row r="50" spans="1:7" s="7" customFormat="1" ht="26.25" customHeight="1" x14ac:dyDescent="0.2">
      <c r="A50" s="16">
        <f t="shared" si="2"/>
        <v>47</v>
      </c>
      <c r="B50" s="23"/>
      <c r="C50" s="18"/>
      <c r="D50" s="22" t="s">
        <v>76</v>
      </c>
      <c r="E50" s="20" t="s">
        <v>14</v>
      </c>
      <c r="F50" s="21"/>
      <c r="G50" s="21"/>
    </row>
    <row r="51" spans="1:7" s="7" customFormat="1" ht="26.25" customHeight="1" x14ac:dyDescent="0.2">
      <c r="A51" s="16">
        <f t="shared" si="2"/>
        <v>48</v>
      </c>
      <c r="B51" s="23"/>
      <c r="C51" s="18"/>
      <c r="D51" s="22" t="s">
        <v>77</v>
      </c>
      <c r="E51" s="20" t="s">
        <v>14</v>
      </c>
      <c r="F51" s="21"/>
      <c r="G51" s="21"/>
    </row>
    <row r="52" spans="1:7" s="7" customFormat="1" ht="26.25" customHeight="1" x14ac:dyDescent="0.2">
      <c r="A52" s="16">
        <f t="shared" si="2"/>
        <v>49</v>
      </c>
      <c r="B52" s="23"/>
      <c r="C52" s="18" t="s">
        <v>78</v>
      </c>
      <c r="D52" s="22" t="s">
        <v>79</v>
      </c>
      <c r="E52" s="20" t="s">
        <v>14</v>
      </c>
      <c r="F52" s="21"/>
      <c r="G52" s="21"/>
    </row>
    <row r="53" spans="1:7" s="7" customFormat="1" ht="26.25" customHeight="1" x14ac:dyDescent="0.2">
      <c r="A53" s="16">
        <f t="shared" si="2"/>
        <v>50</v>
      </c>
      <c r="B53" s="23"/>
      <c r="C53" s="18"/>
      <c r="D53" s="22" t="s">
        <v>80</v>
      </c>
      <c r="E53" s="20" t="s">
        <v>14</v>
      </c>
      <c r="F53" s="21"/>
      <c r="G53" s="21"/>
    </row>
    <row r="54" spans="1:7" s="7" customFormat="1" ht="26.25" customHeight="1" x14ac:dyDescent="0.2">
      <c r="A54" s="16">
        <f t="shared" si="2"/>
        <v>51</v>
      </c>
      <c r="B54" s="23"/>
      <c r="C54" s="18"/>
      <c r="D54" s="22" t="s">
        <v>81</v>
      </c>
      <c r="E54" s="20"/>
      <c r="F54" s="21"/>
      <c r="G54" s="21"/>
    </row>
    <row r="55" spans="1:7" s="7" customFormat="1" ht="26.25" customHeight="1" x14ac:dyDescent="0.2">
      <c r="A55" s="16">
        <f t="shared" si="2"/>
        <v>52</v>
      </c>
      <c r="B55" s="23"/>
      <c r="C55" s="18" t="s">
        <v>82</v>
      </c>
      <c r="D55" s="37" t="s">
        <v>83</v>
      </c>
      <c r="E55" s="38" t="s">
        <v>14</v>
      </c>
      <c r="F55" s="21"/>
      <c r="G55" s="21"/>
    </row>
    <row r="56" spans="1:7" s="7" customFormat="1" ht="26.25" customHeight="1" x14ac:dyDescent="0.2">
      <c r="A56" s="16">
        <f t="shared" si="2"/>
        <v>53</v>
      </c>
      <c r="B56" s="23"/>
      <c r="C56" s="18"/>
      <c r="D56" s="37" t="s">
        <v>84</v>
      </c>
      <c r="E56" s="38" t="s">
        <v>14</v>
      </c>
      <c r="F56" s="21"/>
      <c r="G56" s="21"/>
    </row>
    <row r="57" spans="1:7" s="7" customFormat="1" ht="26.25" customHeight="1" x14ac:dyDescent="0.2">
      <c r="A57" s="16">
        <f t="shared" si="2"/>
        <v>54</v>
      </c>
      <c r="B57" s="23"/>
      <c r="C57" s="18"/>
      <c r="D57" s="37" t="s">
        <v>85</v>
      </c>
      <c r="E57" s="38" t="s">
        <v>14</v>
      </c>
      <c r="F57" s="21"/>
      <c r="G57" s="21"/>
    </row>
    <row r="58" spans="1:7" s="7" customFormat="1" ht="26.25" customHeight="1" x14ac:dyDescent="0.2">
      <c r="A58" s="16">
        <f t="shared" si="2"/>
        <v>55</v>
      </c>
      <c r="B58" s="23"/>
      <c r="C58" s="18"/>
      <c r="D58" s="37" t="s">
        <v>86</v>
      </c>
      <c r="E58" s="38" t="s">
        <v>14</v>
      </c>
      <c r="F58" s="21"/>
      <c r="G58" s="21"/>
    </row>
    <row r="59" spans="1:7" s="7" customFormat="1" ht="37.799999999999997" customHeight="1" x14ac:dyDescent="0.2">
      <c r="A59" s="16">
        <f t="shared" si="2"/>
        <v>56</v>
      </c>
      <c r="B59" s="23"/>
      <c r="C59" s="18"/>
      <c r="D59" s="37" t="s">
        <v>87</v>
      </c>
      <c r="E59" s="38"/>
      <c r="F59" s="21"/>
      <c r="G59" s="21"/>
    </row>
    <row r="60" spans="1:7" s="7" customFormat="1" ht="25.2" customHeight="1" x14ac:dyDescent="0.2">
      <c r="A60" s="16">
        <f t="shared" si="2"/>
        <v>57</v>
      </c>
      <c r="B60" s="23"/>
      <c r="C60" s="18"/>
      <c r="D60" s="37" t="s">
        <v>88</v>
      </c>
      <c r="E60" s="38"/>
      <c r="F60" s="21"/>
      <c r="G60" s="21"/>
    </row>
    <row r="61" spans="1:7" s="7" customFormat="1" ht="26.25" customHeight="1" x14ac:dyDescent="0.2">
      <c r="A61" s="16">
        <f t="shared" si="2"/>
        <v>58</v>
      </c>
      <c r="B61" s="23"/>
      <c r="C61" s="18"/>
      <c r="D61" s="37" t="s">
        <v>89</v>
      </c>
      <c r="E61" s="38" t="s">
        <v>14</v>
      </c>
      <c r="F61" s="21"/>
      <c r="G61" s="21"/>
    </row>
    <row r="62" spans="1:7" s="7" customFormat="1" ht="26.25" customHeight="1" x14ac:dyDescent="0.2">
      <c r="A62" s="16">
        <f t="shared" si="2"/>
        <v>59</v>
      </c>
      <c r="B62" s="23"/>
      <c r="C62" s="18"/>
      <c r="D62" s="37" t="s">
        <v>90</v>
      </c>
      <c r="E62" s="39"/>
      <c r="F62" s="21"/>
      <c r="G62" s="21"/>
    </row>
    <row r="63" spans="1:7" s="7" customFormat="1" ht="26.25" customHeight="1" x14ac:dyDescent="0.2">
      <c r="A63" s="16">
        <f t="shared" si="2"/>
        <v>60</v>
      </c>
      <c r="B63" s="17"/>
      <c r="C63" s="18"/>
      <c r="D63" s="37" t="s">
        <v>91</v>
      </c>
      <c r="E63" s="39"/>
      <c r="F63" s="21"/>
      <c r="G63" s="21"/>
    </row>
    <row r="64" spans="1:7" s="7" customFormat="1" ht="37.799999999999997" customHeight="1" x14ac:dyDescent="0.2">
      <c r="A64" s="16">
        <f t="shared" si="2"/>
        <v>61</v>
      </c>
      <c r="B64" s="17"/>
      <c r="C64" s="18"/>
      <c r="D64" s="37" t="s">
        <v>92</v>
      </c>
      <c r="E64" s="39"/>
      <c r="F64" s="21"/>
      <c r="G64" s="21"/>
    </row>
    <row r="65" spans="1:7" s="7" customFormat="1" ht="26.4" customHeight="1" x14ac:dyDescent="0.2">
      <c r="A65" s="16">
        <f t="shared" si="2"/>
        <v>62</v>
      </c>
      <c r="B65" s="17"/>
      <c r="C65" s="18" t="s">
        <v>93</v>
      </c>
      <c r="D65" s="22" t="s">
        <v>94</v>
      </c>
      <c r="E65" s="20"/>
      <c r="F65" s="21"/>
      <c r="G65" s="21"/>
    </row>
    <row r="66" spans="1:7" s="7" customFormat="1" ht="26.25" customHeight="1" x14ac:dyDescent="0.2">
      <c r="A66" s="16">
        <f t="shared" si="2"/>
        <v>63</v>
      </c>
      <c r="B66" s="17"/>
      <c r="C66" s="18"/>
      <c r="D66" s="22" t="s">
        <v>95</v>
      </c>
      <c r="E66" s="20"/>
      <c r="F66" s="21"/>
      <c r="G66" s="21"/>
    </row>
    <row r="67" spans="1:7" s="7" customFormat="1" ht="26.25" customHeight="1" x14ac:dyDescent="0.2">
      <c r="A67" s="16">
        <f t="shared" si="2"/>
        <v>64</v>
      </c>
      <c r="B67" s="17"/>
      <c r="C67" s="18"/>
      <c r="D67" s="22" t="s">
        <v>96</v>
      </c>
      <c r="E67" s="20"/>
      <c r="F67" s="21"/>
      <c r="G67" s="21"/>
    </row>
    <row r="68" spans="1:7" s="7" customFormat="1" ht="37.799999999999997" customHeight="1" x14ac:dyDescent="0.2">
      <c r="A68" s="16">
        <f t="shared" si="2"/>
        <v>65</v>
      </c>
      <c r="B68" s="17"/>
      <c r="C68" s="18"/>
      <c r="D68" s="22" t="s">
        <v>97</v>
      </c>
      <c r="E68" s="20"/>
      <c r="F68" s="21"/>
      <c r="G68" s="21"/>
    </row>
    <row r="69" spans="1:7" s="7" customFormat="1" ht="27" customHeight="1" x14ac:dyDescent="0.2">
      <c r="A69" s="16">
        <f t="shared" si="2"/>
        <v>66</v>
      </c>
      <c r="B69" s="17"/>
      <c r="C69" s="18"/>
      <c r="D69" s="22" t="s">
        <v>98</v>
      </c>
      <c r="E69" s="20"/>
      <c r="F69" s="21"/>
      <c r="G69" s="21"/>
    </row>
    <row r="70" spans="1:7" s="7" customFormat="1" ht="26.25" customHeight="1" x14ac:dyDescent="0.2">
      <c r="A70" s="16">
        <f t="shared" ref="A70:A133" si="4">A69+1</f>
        <v>67</v>
      </c>
      <c r="B70" s="23" t="s">
        <v>99</v>
      </c>
      <c r="C70" s="18" t="s">
        <v>100</v>
      </c>
      <c r="D70" s="22" t="s">
        <v>101</v>
      </c>
      <c r="E70" s="20" t="s">
        <v>14</v>
      </c>
      <c r="F70" s="21"/>
      <c r="G70" s="21"/>
    </row>
    <row r="71" spans="1:7" s="7" customFormat="1" ht="26.25" customHeight="1" x14ac:dyDescent="0.2">
      <c r="A71" s="16">
        <f t="shared" si="4"/>
        <v>68</v>
      </c>
      <c r="B71" s="23"/>
      <c r="C71" s="18"/>
      <c r="D71" s="22" t="s">
        <v>102</v>
      </c>
      <c r="E71" s="20" t="s">
        <v>14</v>
      </c>
      <c r="F71" s="21"/>
      <c r="G71" s="21"/>
    </row>
    <row r="72" spans="1:7" s="7" customFormat="1" ht="26.25" customHeight="1" x14ac:dyDescent="0.2">
      <c r="A72" s="16">
        <f t="shared" si="4"/>
        <v>69</v>
      </c>
      <c r="B72" s="23"/>
      <c r="C72" s="18"/>
      <c r="D72" s="22" t="s">
        <v>103</v>
      </c>
      <c r="E72" s="20" t="s">
        <v>14</v>
      </c>
      <c r="F72" s="21"/>
      <c r="G72" s="21"/>
    </row>
    <row r="73" spans="1:7" s="7" customFormat="1" ht="26.25" customHeight="1" x14ac:dyDescent="0.2">
      <c r="A73" s="16">
        <f t="shared" si="4"/>
        <v>70</v>
      </c>
      <c r="B73" s="23"/>
      <c r="C73" s="18"/>
      <c r="D73" s="22" t="s">
        <v>104</v>
      </c>
      <c r="E73" s="20" t="s">
        <v>14</v>
      </c>
      <c r="F73" s="21"/>
      <c r="G73" s="21"/>
    </row>
    <row r="74" spans="1:7" s="7" customFormat="1" ht="36.6" customHeight="1" x14ac:dyDescent="0.2">
      <c r="A74" s="16">
        <f t="shared" si="4"/>
        <v>71</v>
      </c>
      <c r="B74" s="23"/>
      <c r="C74" s="18"/>
      <c r="D74" s="22" t="s">
        <v>105</v>
      </c>
      <c r="E74" s="20" t="s">
        <v>14</v>
      </c>
      <c r="F74" s="21"/>
      <c r="G74" s="21"/>
    </row>
    <row r="75" spans="1:7" s="7" customFormat="1" ht="26.4" customHeight="1" x14ac:dyDescent="0.2">
      <c r="A75" s="16">
        <f t="shared" si="4"/>
        <v>72</v>
      </c>
      <c r="B75" s="23"/>
      <c r="C75" s="18"/>
      <c r="D75" s="22" t="s">
        <v>106</v>
      </c>
      <c r="E75" s="20" t="s">
        <v>14</v>
      </c>
      <c r="F75" s="21"/>
      <c r="G75" s="21"/>
    </row>
    <row r="76" spans="1:7" s="7" customFormat="1" ht="26.25" customHeight="1" x14ac:dyDescent="0.2">
      <c r="A76" s="16">
        <f t="shared" si="4"/>
        <v>73</v>
      </c>
      <c r="B76" s="23"/>
      <c r="C76" s="18"/>
      <c r="D76" s="22" t="s">
        <v>107</v>
      </c>
      <c r="E76" s="20" t="s">
        <v>14</v>
      </c>
      <c r="F76" s="21"/>
      <c r="G76" s="21"/>
    </row>
    <row r="77" spans="1:7" s="7" customFormat="1" ht="26.25" customHeight="1" x14ac:dyDescent="0.2">
      <c r="A77" s="16">
        <f t="shared" si="4"/>
        <v>74</v>
      </c>
      <c r="B77" s="23"/>
      <c r="C77" s="18"/>
      <c r="D77" s="22" t="s">
        <v>108</v>
      </c>
      <c r="E77" s="20" t="s">
        <v>14</v>
      </c>
      <c r="F77" s="21"/>
      <c r="G77" s="21"/>
    </row>
    <row r="78" spans="1:7" s="7" customFormat="1" ht="26.25" customHeight="1" x14ac:dyDescent="0.2">
      <c r="A78" s="16">
        <f t="shared" si="4"/>
        <v>75</v>
      </c>
      <c r="B78" s="23"/>
      <c r="C78" s="18"/>
      <c r="D78" s="22" t="s">
        <v>109</v>
      </c>
      <c r="E78" s="20" t="s">
        <v>14</v>
      </c>
      <c r="F78" s="21"/>
      <c r="G78" s="21"/>
    </row>
    <row r="79" spans="1:7" s="7" customFormat="1" ht="26.25" customHeight="1" x14ac:dyDescent="0.2">
      <c r="A79" s="16">
        <f t="shared" si="4"/>
        <v>76</v>
      </c>
      <c r="B79" s="23"/>
      <c r="C79" s="18"/>
      <c r="D79" s="22" t="s">
        <v>110</v>
      </c>
      <c r="E79" s="20" t="s">
        <v>14</v>
      </c>
      <c r="F79" s="21"/>
      <c r="G79" s="21"/>
    </row>
    <row r="80" spans="1:7" s="7" customFormat="1" ht="26.25" customHeight="1" x14ac:dyDescent="0.2">
      <c r="A80" s="16">
        <f t="shared" si="4"/>
        <v>77</v>
      </c>
      <c r="B80" s="23"/>
      <c r="C80" s="18"/>
      <c r="D80" s="22" t="s">
        <v>111</v>
      </c>
      <c r="E80" s="20" t="s">
        <v>14</v>
      </c>
      <c r="F80" s="21"/>
      <c r="G80" s="21"/>
    </row>
    <row r="81" spans="1:7" s="7" customFormat="1" ht="26.25" customHeight="1" x14ac:dyDescent="0.2">
      <c r="A81" s="16">
        <f t="shared" si="4"/>
        <v>78</v>
      </c>
      <c r="B81" s="23"/>
      <c r="C81" s="18"/>
      <c r="D81" s="22" t="s">
        <v>112</v>
      </c>
      <c r="E81" s="20" t="s">
        <v>14</v>
      </c>
      <c r="F81" s="21"/>
      <c r="G81" s="21"/>
    </row>
    <row r="82" spans="1:7" s="7" customFormat="1" ht="26.25" customHeight="1" x14ac:dyDescent="0.2">
      <c r="A82" s="16">
        <f t="shared" si="4"/>
        <v>79</v>
      </c>
      <c r="B82" s="23"/>
      <c r="C82" s="18"/>
      <c r="D82" s="22" t="s">
        <v>113</v>
      </c>
      <c r="E82" s="20" t="s">
        <v>14</v>
      </c>
      <c r="F82" s="21"/>
      <c r="G82" s="21"/>
    </row>
    <row r="83" spans="1:7" s="7" customFormat="1" ht="26.25" customHeight="1" x14ac:dyDescent="0.2">
      <c r="A83" s="16">
        <f t="shared" si="4"/>
        <v>80</v>
      </c>
      <c r="B83" s="23"/>
      <c r="C83" s="18"/>
      <c r="D83" s="22" t="s">
        <v>114</v>
      </c>
      <c r="E83" s="20" t="s">
        <v>14</v>
      </c>
      <c r="F83" s="21"/>
      <c r="G83" s="21"/>
    </row>
    <row r="84" spans="1:7" s="7" customFormat="1" ht="26.25" customHeight="1" x14ac:dyDescent="0.2">
      <c r="A84" s="16">
        <f t="shared" si="4"/>
        <v>81</v>
      </c>
      <c r="B84" s="23"/>
      <c r="C84" s="18"/>
      <c r="D84" s="22" t="s">
        <v>115</v>
      </c>
      <c r="E84" s="20" t="s">
        <v>14</v>
      </c>
      <c r="F84" s="21"/>
      <c r="G84" s="21"/>
    </row>
    <row r="85" spans="1:7" s="7" customFormat="1" ht="36.6" customHeight="1" x14ac:dyDescent="0.2">
      <c r="A85" s="16">
        <f>A84+1</f>
        <v>82</v>
      </c>
      <c r="B85" s="23"/>
      <c r="C85" s="18"/>
      <c r="D85" s="22" t="s">
        <v>116</v>
      </c>
      <c r="E85" s="20" t="s">
        <v>14</v>
      </c>
      <c r="F85" s="21"/>
      <c r="G85" s="21"/>
    </row>
    <row r="86" spans="1:7" s="7" customFormat="1" ht="25.8" customHeight="1" x14ac:dyDescent="0.2">
      <c r="A86" s="16">
        <f t="shared" si="4"/>
        <v>83</v>
      </c>
      <c r="B86" s="23"/>
      <c r="C86" s="18"/>
      <c r="D86" s="22" t="s">
        <v>117</v>
      </c>
      <c r="E86" s="20" t="s">
        <v>14</v>
      </c>
      <c r="F86" s="21"/>
      <c r="G86" s="21"/>
    </row>
    <row r="87" spans="1:7" s="7" customFormat="1" ht="26.25" customHeight="1" x14ac:dyDescent="0.2">
      <c r="A87" s="16">
        <f t="shared" si="4"/>
        <v>84</v>
      </c>
      <c r="B87" s="23"/>
      <c r="C87" s="18"/>
      <c r="D87" s="22" t="s">
        <v>118</v>
      </c>
      <c r="E87" s="20"/>
      <c r="F87" s="21"/>
      <c r="G87" s="21"/>
    </row>
    <row r="88" spans="1:7" s="7" customFormat="1" ht="26.25" customHeight="1" x14ac:dyDescent="0.2">
      <c r="A88" s="16">
        <f t="shared" si="4"/>
        <v>85</v>
      </c>
      <c r="B88" s="23"/>
      <c r="C88" s="18" t="s">
        <v>119</v>
      </c>
      <c r="D88" s="22" t="s">
        <v>120</v>
      </c>
      <c r="E88" s="20" t="s">
        <v>14</v>
      </c>
      <c r="F88" s="21"/>
      <c r="G88" s="21"/>
    </row>
    <row r="89" spans="1:7" s="7" customFormat="1" ht="26.25" customHeight="1" x14ac:dyDescent="0.2">
      <c r="A89" s="16">
        <f t="shared" si="4"/>
        <v>86</v>
      </c>
      <c r="B89" s="23"/>
      <c r="C89" s="18"/>
      <c r="D89" s="22" t="s">
        <v>121</v>
      </c>
      <c r="E89" s="20" t="s">
        <v>14</v>
      </c>
      <c r="F89" s="21"/>
      <c r="G89" s="21"/>
    </row>
    <row r="90" spans="1:7" s="7" customFormat="1" ht="26.25" customHeight="1" x14ac:dyDescent="0.2">
      <c r="A90" s="16">
        <f t="shared" si="4"/>
        <v>87</v>
      </c>
      <c r="B90" s="23"/>
      <c r="C90" s="18" t="s">
        <v>122</v>
      </c>
      <c r="D90" s="22" t="s">
        <v>123</v>
      </c>
      <c r="E90" s="20" t="s">
        <v>14</v>
      </c>
      <c r="F90" s="21"/>
      <c r="G90" s="21"/>
    </row>
    <row r="91" spans="1:7" s="7" customFormat="1" ht="26.25" customHeight="1" x14ac:dyDescent="0.2">
      <c r="A91" s="16">
        <f t="shared" si="4"/>
        <v>88</v>
      </c>
      <c r="B91" s="23"/>
      <c r="C91" s="18"/>
      <c r="D91" s="19" t="s">
        <v>124</v>
      </c>
      <c r="E91" s="20" t="s">
        <v>14</v>
      </c>
      <c r="F91" s="21"/>
      <c r="G91" s="21"/>
    </row>
    <row r="92" spans="1:7" s="7" customFormat="1" ht="26.25" customHeight="1" x14ac:dyDescent="0.2">
      <c r="A92" s="16">
        <f t="shared" si="4"/>
        <v>89</v>
      </c>
      <c r="B92" s="23"/>
      <c r="C92" s="18"/>
      <c r="D92" s="19" t="s">
        <v>125</v>
      </c>
      <c r="E92" s="20"/>
      <c r="F92" s="21"/>
      <c r="G92" s="21"/>
    </row>
    <row r="93" spans="1:7" s="7" customFormat="1" ht="26.25" customHeight="1" x14ac:dyDescent="0.2">
      <c r="A93" s="16">
        <f t="shared" si="4"/>
        <v>90</v>
      </c>
      <c r="B93" s="23"/>
      <c r="C93" s="18" t="s">
        <v>126</v>
      </c>
      <c r="D93" s="22" t="s">
        <v>127</v>
      </c>
      <c r="E93" s="20" t="s">
        <v>14</v>
      </c>
      <c r="F93" s="21"/>
      <c r="G93" s="21"/>
    </row>
    <row r="94" spans="1:7" s="7" customFormat="1" ht="26.25" customHeight="1" x14ac:dyDescent="0.2">
      <c r="A94" s="16">
        <f t="shared" si="4"/>
        <v>91</v>
      </c>
      <c r="B94" s="23"/>
      <c r="C94" s="18"/>
      <c r="D94" s="22" t="s">
        <v>128</v>
      </c>
      <c r="E94" s="20"/>
      <c r="F94" s="21"/>
      <c r="G94" s="21"/>
    </row>
    <row r="95" spans="1:7" s="7" customFormat="1" ht="26.25" customHeight="1" x14ac:dyDescent="0.2">
      <c r="A95" s="16">
        <f t="shared" si="4"/>
        <v>92</v>
      </c>
      <c r="B95" s="23"/>
      <c r="C95" s="18"/>
      <c r="D95" s="22" t="s">
        <v>129</v>
      </c>
      <c r="E95" s="20"/>
      <c r="F95" s="21"/>
      <c r="G95" s="21"/>
    </row>
    <row r="96" spans="1:7" s="7" customFormat="1" ht="26.25" customHeight="1" x14ac:dyDescent="0.2">
      <c r="A96" s="16">
        <f t="shared" si="4"/>
        <v>93</v>
      </c>
      <c r="B96" s="23"/>
      <c r="C96" s="18"/>
      <c r="D96" s="22" t="s">
        <v>130</v>
      </c>
      <c r="E96" s="20"/>
      <c r="F96" s="21"/>
      <c r="G96" s="21"/>
    </row>
    <row r="97" spans="1:7" s="7" customFormat="1" ht="26.25" customHeight="1" x14ac:dyDescent="0.2">
      <c r="A97" s="16">
        <f t="shared" si="4"/>
        <v>94</v>
      </c>
      <c r="B97" s="23"/>
      <c r="C97" s="18"/>
      <c r="D97" s="22" t="s">
        <v>131</v>
      </c>
      <c r="E97" s="20"/>
      <c r="F97" s="21"/>
      <c r="G97" s="21"/>
    </row>
    <row r="98" spans="1:7" s="7" customFormat="1" ht="26.25" customHeight="1" x14ac:dyDescent="0.2">
      <c r="A98" s="16">
        <f t="shared" si="4"/>
        <v>95</v>
      </c>
      <c r="B98" s="23"/>
      <c r="C98" s="18"/>
      <c r="D98" s="22" t="s">
        <v>132</v>
      </c>
      <c r="E98" s="20"/>
      <c r="F98" s="21"/>
      <c r="G98" s="21"/>
    </row>
    <row r="99" spans="1:7" s="7" customFormat="1" ht="26.25" customHeight="1" x14ac:dyDescent="0.2">
      <c r="A99" s="16">
        <f t="shared" si="4"/>
        <v>96</v>
      </c>
      <c r="B99" s="23"/>
      <c r="C99" s="18"/>
      <c r="D99" s="22" t="s">
        <v>133</v>
      </c>
      <c r="E99" s="20" t="s">
        <v>14</v>
      </c>
      <c r="F99" s="21"/>
      <c r="G99" s="21"/>
    </row>
    <row r="100" spans="1:7" s="7" customFormat="1" ht="26.25" customHeight="1" x14ac:dyDescent="0.2">
      <c r="A100" s="16">
        <f t="shared" si="4"/>
        <v>97</v>
      </c>
      <c r="B100" s="23"/>
      <c r="C100" s="18"/>
      <c r="D100" s="22" t="s">
        <v>134</v>
      </c>
      <c r="E100" s="20" t="s">
        <v>14</v>
      </c>
      <c r="F100" s="21"/>
      <c r="G100" s="21"/>
    </row>
    <row r="101" spans="1:7" s="7" customFormat="1" ht="26.25" customHeight="1" x14ac:dyDescent="0.2">
      <c r="A101" s="16">
        <f t="shared" si="4"/>
        <v>98</v>
      </c>
      <c r="B101" s="23"/>
      <c r="C101" s="18"/>
      <c r="D101" s="22" t="s">
        <v>135</v>
      </c>
      <c r="E101" s="20" t="s">
        <v>14</v>
      </c>
      <c r="F101" s="21"/>
      <c r="G101" s="21"/>
    </row>
    <row r="102" spans="1:7" s="7" customFormat="1" ht="26.25" customHeight="1" x14ac:dyDescent="0.2">
      <c r="A102" s="16">
        <f t="shared" si="4"/>
        <v>99</v>
      </c>
      <c r="B102" s="23"/>
      <c r="C102" s="18"/>
      <c r="D102" s="22" t="s">
        <v>136</v>
      </c>
      <c r="E102" s="20" t="s">
        <v>14</v>
      </c>
      <c r="F102" s="21"/>
      <c r="G102" s="21"/>
    </row>
    <row r="103" spans="1:7" s="7" customFormat="1" ht="26.25" customHeight="1" x14ac:dyDescent="0.2">
      <c r="A103" s="16">
        <f t="shared" si="4"/>
        <v>100</v>
      </c>
      <c r="B103" s="23"/>
      <c r="C103" s="18"/>
      <c r="D103" s="22" t="s">
        <v>137</v>
      </c>
      <c r="E103" s="20"/>
      <c r="F103" s="21"/>
      <c r="G103" s="21"/>
    </row>
    <row r="104" spans="1:7" s="7" customFormat="1" ht="26.25" customHeight="1" x14ac:dyDescent="0.2">
      <c r="A104" s="16">
        <f t="shared" si="4"/>
        <v>101</v>
      </c>
      <c r="B104" s="23"/>
      <c r="C104" s="18"/>
      <c r="D104" s="22" t="s">
        <v>138</v>
      </c>
      <c r="E104" s="20"/>
      <c r="F104" s="21"/>
      <c r="G104" s="21"/>
    </row>
    <row r="105" spans="1:7" s="7" customFormat="1" ht="26.25" customHeight="1" x14ac:dyDescent="0.2">
      <c r="A105" s="16">
        <f t="shared" si="4"/>
        <v>102</v>
      </c>
      <c r="B105" s="23"/>
      <c r="C105" s="18"/>
      <c r="D105" s="22" t="s">
        <v>139</v>
      </c>
      <c r="E105" s="20"/>
      <c r="F105" s="21"/>
      <c r="G105" s="21"/>
    </row>
    <row r="106" spans="1:7" s="7" customFormat="1" ht="26.25" customHeight="1" x14ac:dyDescent="0.2">
      <c r="A106" s="16">
        <f t="shared" si="4"/>
        <v>103</v>
      </c>
      <c r="B106" s="23"/>
      <c r="C106" s="18"/>
      <c r="D106" s="22" t="s">
        <v>140</v>
      </c>
      <c r="E106" s="20"/>
      <c r="F106" s="21"/>
      <c r="G106" s="21"/>
    </row>
    <row r="107" spans="1:7" s="7" customFormat="1" ht="26.25" customHeight="1" x14ac:dyDescent="0.2">
      <c r="A107" s="16">
        <f t="shared" si="4"/>
        <v>104</v>
      </c>
      <c r="B107" s="23"/>
      <c r="C107" s="18"/>
      <c r="D107" s="22" t="s">
        <v>141</v>
      </c>
      <c r="E107" s="20"/>
      <c r="F107" s="21"/>
      <c r="G107" s="21"/>
    </row>
    <row r="108" spans="1:7" s="7" customFormat="1" ht="26.25" customHeight="1" x14ac:dyDescent="0.2">
      <c r="A108" s="16">
        <f t="shared" si="4"/>
        <v>105</v>
      </c>
      <c r="B108" s="23"/>
      <c r="C108" s="18"/>
      <c r="D108" s="22" t="s">
        <v>142</v>
      </c>
      <c r="E108" s="20"/>
      <c r="F108" s="21"/>
      <c r="G108" s="21"/>
    </row>
    <row r="109" spans="1:7" s="7" customFormat="1" ht="26.25" customHeight="1" x14ac:dyDescent="0.2">
      <c r="A109" s="16">
        <f t="shared" si="4"/>
        <v>106</v>
      </c>
      <c r="B109" s="23"/>
      <c r="C109" s="18"/>
      <c r="D109" s="22" t="s">
        <v>143</v>
      </c>
      <c r="E109" s="20"/>
      <c r="F109" s="21"/>
      <c r="G109" s="21"/>
    </row>
    <row r="110" spans="1:7" s="7" customFormat="1" ht="26.25" customHeight="1" x14ac:dyDescent="0.2">
      <c r="A110" s="16">
        <f t="shared" si="4"/>
        <v>107</v>
      </c>
      <c r="B110" s="23"/>
      <c r="C110" s="18" t="s">
        <v>144</v>
      </c>
      <c r="D110" s="22" t="s">
        <v>145</v>
      </c>
      <c r="E110" s="20"/>
      <c r="F110" s="21"/>
      <c r="G110" s="21"/>
    </row>
    <row r="111" spans="1:7" s="7" customFormat="1" ht="26.25" customHeight="1" x14ac:dyDescent="0.2">
      <c r="A111" s="16">
        <f t="shared" si="4"/>
        <v>108</v>
      </c>
      <c r="B111" s="23"/>
      <c r="C111" s="18" t="s">
        <v>146</v>
      </c>
      <c r="D111" s="22" t="s">
        <v>147</v>
      </c>
      <c r="E111" s="20"/>
      <c r="F111" s="21"/>
      <c r="G111" s="21"/>
    </row>
    <row r="112" spans="1:7" s="7" customFormat="1" ht="26.25" customHeight="1" x14ac:dyDescent="0.2">
      <c r="A112" s="16">
        <f t="shared" si="4"/>
        <v>109</v>
      </c>
      <c r="B112" s="23"/>
      <c r="C112" s="18"/>
      <c r="D112" s="22" t="s">
        <v>148</v>
      </c>
      <c r="E112" s="20"/>
      <c r="F112" s="21"/>
      <c r="G112" s="21"/>
    </row>
    <row r="113" spans="1:7" s="7" customFormat="1" ht="26.25" customHeight="1" x14ac:dyDescent="0.2">
      <c r="A113" s="16">
        <f t="shared" si="4"/>
        <v>110</v>
      </c>
      <c r="B113" s="23"/>
      <c r="C113" s="18"/>
      <c r="D113" s="22" t="s">
        <v>149</v>
      </c>
      <c r="E113" s="20"/>
      <c r="F113" s="21"/>
      <c r="G113" s="21"/>
    </row>
    <row r="114" spans="1:7" s="7" customFormat="1" ht="26.25" customHeight="1" x14ac:dyDescent="0.2">
      <c r="A114" s="16">
        <f t="shared" si="4"/>
        <v>111</v>
      </c>
      <c r="B114" s="23"/>
      <c r="C114" s="18"/>
      <c r="D114" s="22" t="s">
        <v>150</v>
      </c>
      <c r="E114" s="20"/>
      <c r="F114" s="21"/>
      <c r="G114" s="21"/>
    </row>
    <row r="115" spans="1:7" s="7" customFormat="1" ht="37.200000000000003" customHeight="1" x14ac:dyDescent="0.2">
      <c r="A115" s="16">
        <f t="shared" si="4"/>
        <v>112</v>
      </c>
      <c r="B115" s="23"/>
      <c r="C115" s="18" t="s">
        <v>151</v>
      </c>
      <c r="D115" s="22" t="s">
        <v>152</v>
      </c>
      <c r="E115" s="20" t="s">
        <v>14</v>
      </c>
      <c r="F115" s="21"/>
      <c r="G115" s="21"/>
    </row>
    <row r="116" spans="1:7" s="7" customFormat="1" ht="25.8" customHeight="1" x14ac:dyDescent="0.2">
      <c r="A116" s="16">
        <f t="shared" si="4"/>
        <v>113</v>
      </c>
      <c r="B116" s="17" t="s">
        <v>153</v>
      </c>
      <c r="C116" s="18" t="s">
        <v>154</v>
      </c>
      <c r="D116" s="22" t="s">
        <v>155</v>
      </c>
      <c r="E116" s="20"/>
      <c r="F116" s="21"/>
      <c r="G116" s="21"/>
    </row>
    <row r="117" spans="1:7" s="7" customFormat="1" ht="26.25" customHeight="1" x14ac:dyDescent="0.2">
      <c r="A117" s="16">
        <f t="shared" si="4"/>
        <v>114</v>
      </c>
      <c r="B117" s="17"/>
      <c r="C117" s="18"/>
      <c r="D117" s="22" t="s">
        <v>156</v>
      </c>
      <c r="E117" s="20"/>
      <c r="F117" s="21"/>
      <c r="G117" s="21"/>
    </row>
    <row r="118" spans="1:7" s="7" customFormat="1" ht="26.25" customHeight="1" x14ac:dyDescent="0.2">
      <c r="A118" s="16">
        <f t="shared" si="4"/>
        <v>115</v>
      </c>
      <c r="B118" s="17"/>
      <c r="C118" s="18"/>
      <c r="D118" s="22" t="s">
        <v>157</v>
      </c>
      <c r="E118" s="20"/>
      <c r="F118" s="21"/>
      <c r="G118" s="21"/>
    </row>
    <row r="119" spans="1:7" s="7" customFormat="1" ht="26.25" customHeight="1" x14ac:dyDescent="0.2">
      <c r="A119" s="16">
        <f t="shared" si="4"/>
        <v>116</v>
      </c>
      <c r="B119" s="17"/>
      <c r="C119" s="18"/>
      <c r="D119" s="22" t="s">
        <v>158</v>
      </c>
      <c r="E119" s="20"/>
      <c r="F119" s="21"/>
      <c r="G119" s="21"/>
    </row>
    <row r="120" spans="1:7" s="7" customFormat="1" ht="26.25" customHeight="1" x14ac:dyDescent="0.2">
      <c r="A120" s="16">
        <f t="shared" si="4"/>
        <v>117</v>
      </c>
      <c r="B120" s="17"/>
      <c r="C120" s="18"/>
      <c r="D120" s="22" t="s">
        <v>159</v>
      </c>
      <c r="E120" s="20"/>
      <c r="F120" s="21"/>
      <c r="G120" s="21"/>
    </row>
    <row r="121" spans="1:7" s="7" customFormat="1" ht="26.25" customHeight="1" x14ac:dyDescent="0.2">
      <c r="A121" s="16">
        <f t="shared" si="4"/>
        <v>118</v>
      </c>
      <c r="B121" s="17"/>
      <c r="C121" s="18"/>
      <c r="D121" s="22" t="s">
        <v>160</v>
      </c>
      <c r="E121" s="20" t="s">
        <v>14</v>
      </c>
      <c r="F121" s="21"/>
      <c r="G121" s="21"/>
    </row>
    <row r="122" spans="1:7" s="7" customFormat="1" ht="26.25" customHeight="1" x14ac:dyDescent="0.2">
      <c r="A122" s="16">
        <f>A121+1</f>
        <v>119</v>
      </c>
      <c r="B122" s="17"/>
      <c r="C122" s="18"/>
      <c r="D122" s="22" t="s">
        <v>161</v>
      </c>
      <c r="E122" s="20"/>
      <c r="F122" s="21"/>
      <c r="G122" s="21"/>
    </row>
    <row r="123" spans="1:7" s="7" customFormat="1" ht="26.25" customHeight="1" x14ac:dyDescent="0.2">
      <c r="A123" s="16">
        <f t="shared" si="4"/>
        <v>120</v>
      </c>
      <c r="B123" s="17"/>
      <c r="C123" s="18" t="s">
        <v>162</v>
      </c>
      <c r="D123" s="22" t="s">
        <v>163</v>
      </c>
      <c r="E123" s="20"/>
      <c r="F123" s="21"/>
      <c r="G123" s="21"/>
    </row>
    <row r="124" spans="1:7" s="7" customFormat="1" ht="26.25" customHeight="1" x14ac:dyDescent="0.2">
      <c r="A124" s="16">
        <f t="shared" si="4"/>
        <v>121</v>
      </c>
      <c r="B124" s="17"/>
      <c r="C124" s="18"/>
      <c r="D124" s="37" t="s">
        <v>164</v>
      </c>
      <c r="E124" s="39"/>
      <c r="F124" s="21"/>
      <c r="G124" s="21"/>
    </row>
    <row r="125" spans="1:7" s="7" customFormat="1" ht="26.25" customHeight="1" x14ac:dyDescent="0.2">
      <c r="A125" s="16">
        <f t="shared" si="4"/>
        <v>122</v>
      </c>
      <c r="B125" s="17"/>
      <c r="C125" s="18"/>
      <c r="D125" s="22" t="s">
        <v>165</v>
      </c>
      <c r="E125" s="20"/>
      <c r="F125" s="21"/>
      <c r="G125" s="21"/>
    </row>
    <row r="126" spans="1:7" s="7" customFormat="1" ht="26.25" customHeight="1" x14ac:dyDescent="0.2">
      <c r="A126" s="16">
        <f t="shared" si="4"/>
        <v>123</v>
      </c>
      <c r="B126" s="17"/>
      <c r="C126" s="18"/>
      <c r="D126" s="22" t="s">
        <v>166</v>
      </c>
      <c r="E126" s="20" t="s">
        <v>14</v>
      </c>
      <c r="F126" s="21"/>
      <c r="G126" s="21"/>
    </row>
    <row r="127" spans="1:7" s="7" customFormat="1" ht="26.25" customHeight="1" x14ac:dyDescent="0.2">
      <c r="A127" s="16">
        <f t="shared" si="4"/>
        <v>124</v>
      </c>
      <c r="B127" s="17"/>
      <c r="C127" s="18"/>
      <c r="D127" s="22" t="s">
        <v>167</v>
      </c>
      <c r="E127" s="20"/>
      <c r="F127" s="21"/>
      <c r="G127" s="21"/>
    </row>
    <row r="128" spans="1:7" s="7" customFormat="1" ht="26.25" customHeight="1" x14ac:dyDescent="0.2">
      <c r="A128" s="16">
        <f t="shared" si="4"/>
        <v>125</v>
      </c>
      <c r="B128" s="17"/>
      <c r="C128" s="18"/>
      <c r="D128" s="22" t="s">
        <v>168</v>
      </c>
      <c r="E128" s="20"/>
      <c r="F128" s="21"/>
      <c r="G128" s="21"/>
    </row>
    <row r="129" spans="1:7" s="7" customFormat="1" ht="26.25" customHeight="1" x14ac:dyDescent="0.2">
      <c r="A129" s="16">
        <f t="shared" si="4"/>
        <v>126</v>
      </c>
      <c r="B129" s="17"/>
      <c r="C129" s="18" t="s">
        <v>169</v>
      </c>
      <c r="D129" s="22" t="s">
        <v>170</v>
      </c>
      <c r="E129" s="20" t="s">
        <v>14</v>
      </c>
      <c r="F129" s="21"/>
      <c r="G129" s="21"/>
    </row>
    <row r="130" spans="1:7" s="7" customFormat="1" ht="26.25" customHeight="1" x14ac:dyDescent="0.2">
      <c r="A130" s="16">
        <f t="shared" si="4"/>
        <v>127</v>
      </c>
      <c r="B130" s="17"/>
      <c r="C130" s="18"/>
      <c r="D130" s="22" t="s">
        <v>171</v>
      </c>
      <c r="E130" s="20"/>
      <c r="F130" s="21"/>
      <c r="G130" s="21"/>
    </row>
    <row r="131" spans="1:7" s="7" customFormat="1" ht="26.25" customHeight="1" x14ac:dyDescent="0.2">
      <c r="A131" s="16">
        <f t="shared" si="4"/>
        <v>128</v>
      </c>
      <c r="B131" s="17"/>
      <c r="C131" s="18"/>
      <c r="D131" s="22" t="s">
        <v>172</v>
      </c>
      <c r="E131" s="20"/>
      <c r="F131" s="21"/>
      <c r="G131" s="21"/>
    </row>
    <row r="132" spans="1:7" s="7" customFormat="1" ht="26.25" customHeight="1" x14ac:dyDescent="0.2">
      <c r="A132" s="16">
        <f t="shared" si="4"/>
        <v>129</v>
      </c>
      <c r="B132" s="17"/>
      <c r="C132" s="18"/>
      <c r="D132" s="22" t="s">
        <v>173</v>
      </c>
      <c r="E132" s="20"/>
      <c r="F132" s="21"/>
      <c r="G132" s="21"/>
    </row>
    <row r="133" spans="1:7" s="7" customFormat="1" ht="26.25" customHeight="1" x14ac:dyDescent="0.2">
      <c r="A133" s="16">
        <f t="shared" si="4"/>
        <v>130</v>
      </c>
      <c r="B133" s="17"/>
      <c r="C133" s="18"/>
      <c r="D133" s="22" t="s">
        <v>174</v>
      </c>
      <c r="E133" s="20"/>
      <c r="F133" s="21"/>
      <c r="G133" s="21"/>
    </row>
    <row r="134" spans="1:7" s="7" customFormat="1" ht="26.25" customHeight="1" x14ac:dyDescent="0.2">
      <c r="A134" s="16">
        <f t="shared" ref="A134:A190" si="5">A133+1</f>
        <v>131</v>
      </c>
      <c r="B134" s="17"/>
      <c r="C134" s="18" t="s">
        <v>151</v>
      </c>
      <c r="D134" s="22" t="s">
        <v>175</v>
      </c>
      <c r="E134" s="20" t="s">
        <v>14</v>
      </c>
      <c r="F134" s="21"/>
      <c r="G134" s="21"/>
    </row>
    <row r="135" spans="1:7" s="7" customFormat="1" ht="26.25" customHeight="1" x14ac:dyDescent="0.2">
      <c r="A135" s="16">
        <f t="shared" si="5"/>
        <v>132</v>
      </c>
      <c r="B135" s="17" t="s">
        <v>176</v>
      </c>
      <c r="C135" s="18" t="s">
        <v>177</v>
      </c>
      <c r="D135" s="22" t="s">
        <v>178</v>
      </c>
      <c r="E135" s="20" t="s">
        <v>14</v>
      </c>
      <c r="F135" s="21"/>
      <c r="G135" s="21"/>
    </row>
    <row r="136" spans="1:7" s="7" customFormat="1" ht="26.25" customHeight="1" x14ac:dyDescent="0.2">
      <c r="A136" s="16">
        <f t="shared" si="5"/>
        <v>133</v>
      </c>
      <c r="B136" s="17"/>
      <c r="C136" s="18"/>
      <c r="D136" s="22" t="s">
        <v>179</v>
      </c>
      <c r="E136" s="20" t="s">
        <v>14</v>
      </c>
      <c r="F136" s="21"/>
      <c r="G136" s="21"/>
    </row>
    <row r="137" spans="1:7" s="7" customFormat="1" ht="26.25" customHeight="1" x14ac:dyDescent="0.2">
      <c r="A137" s="16">
        <f t="shared" si="5"/>
        <v>134</v>
      </c>
      <c r="B137" s="17"/>
      <c r="C137" s="18" t="s">
        <v>151</v>
      </c>
      <c r="D137" s="22" t="s">
        <v>180</v>
      </c>
      <c r="E137" s="20" t="s">
        <v>14</v>
      </c>
      <c r="F137" s="21"/>
      <c r="G137" s="21"/>
    </row>
    <row r="138" spans="1:7" s="7" customFormat="1" ht="26.25" customHeight="1" x14ac:dyDescent="0.2">
      <c r="A138" s="16">
        <f t="shared" si="5"/>
        <v>135</v>
      </c>
      <c r="B138" s="17"/>
      <c r="C138" s="18" t="s">
        <v>181</v>
      </c>
      <c r="D138" s="22" t="s">
        <v>182</v>
      </c>
      <c r="E138" s="20" t="s">
        <v>14</v>
      </c>
      <c r="F138" s="21"/>
      <c r="G138" s="21"/>
    </row>
    <row r="139" spans="1:7" s="7" customFormat="1" ht="26.25" customHeight="1" x14ac:dyDescent="0.2">
      <c r="A139" s="16">
        <f t="shared" si="5"/>
        <v>136</v>
      </c>
      <c r="B139" s="17"/>
      <c r="C139" s="18"/>
      <c r="D139" s="22" t="s">
        <v>183</v>
      </c>
      <c r="E139" s="20" t="s">
        <v>14</v>
      </c>
      <c r="F139" s="21"/>
      <c r="G139" s="21"/>
    </row>
    <row r="140" spans="1:7" s="7" customFormat="1" ht="26.25" customHeight="1" x14ac:dyDescent="0.2">
      <c r="A140" s="16">
        <f t="shared" si="5"/>
        <v>137</v>
      </c>
      <c r="B140" s="17"/>
      <c r="C140" s="18"/>
      <c r="D140" s="22" t="s">
        <v>184</v>
      </c>
      <c r="E140" s="20"/>
      <c r="F140" s="21"/>
      <c r="G140" s="21"/>
    </row>
    <row r="141" spans="1:7" s="7" customFormat="1" ht="26.25" customHeight="1" x14ac:dyDescent="0.2">
      <c r="A141" s="16">
        <f t="shared" si="5"/>
        <v>138</v>
      </c>
      <c r="B141" s="17"/>
      <c r="C141" s="18"/>
      <c r="D141" s="22" t="s">
        <v>185</v>
      </c>
      <c r="E141" s="20" t="s">
        <v>14</v>
      </c>
      <c r="F141" s="21"/>
      <c r="G141" s="21"/>
    </row>
    <row r="142" spans="1:7" s="7" customFormat="1" ht="26.25" customHeight="1" x14ac:dyDescent="0.2">
      <c r="A142" s="16">
        <f t="shared" si="5"/>
        <v>139</v>
      </c>
      <c r="B142" s="17"/>
      <c r="C142" s="18"/>
      <c r="D142" s="22" t="s">
        <v>186</v>
      </c>
      <c r="E142" s="20"/>
      <c r="F142" s="21"/>
      <c r="G142" s="21"/>
    </row>
    <row r="143" spans="1:7" s="7" customFormat="1" ht="26.25" customHeight="1" x14ac:dyDescent="0.2">
      <c r="A143" s="16">
        <f t="shared" si="5"/>
        <v>140</v>
      </c>
      <c r="B143" s="17"/>
      <c r="C143" s="18"/>
      <c r="D143" s="22" t="s">
        <v>187</v>
      </c>
      <c r="E143" s="20"/>
      <c r="F143" s="21"/>
      <c r="G143" s="21"/>
    </row>
    <row r="144" spans="1:7" s="7" customFormat="1" ht="26.25" customHeight="1" x14ac:dyDescent="0.2">
      <c r="A144" s="16">
        <f t="shared" si="5"/>
        <v>141</v>
      </c>
      <c r="B144" s="17"/>
      <c r="C144" s="18" t="s">
        <v>188</v>
      </c>
      <c r="D144" s="37" t="s">
        <v>189</v>
      </c>
      <c r="E144" s="39"/>
      <c r="F144" s="21"/>
      <c r="G144" s="21"/>
    </row>
    <row r="145" spans="1:7" s="7" customFormat="1" ht="26.25" customHeight="1" x14ac:dyDescent="0.2">
      <c r="A145" s="16">
        <f t="shared" si="5"/>
        <v>142</v>
      </c>
      <c r="B145" s="17"/>
      <c r="C145" s="18"/>
      <c r="D145" s="37" t="s">
        <v>190</v>
      </c>
      <c r="E145" s="39"/>
      <c r="F145" s="21"/>
      <c r="G145" s="21"/>
    </row>
    <row r="146" spans="1:7" s="7" customFormat="1" ht="26.25" customHeight="1" x14ac:dyDescent="0.2">
      <c r="A146" s="16">
        <f t="shared" si="5"/>
        <v>143</v>
      </c>
      <c r="B146" s="17"/>
      <c r="C146" s="18"/>
      <c r="D146" s="37" t="s">
        <v>191</v>
      </c>
      <c r="E146" s="39"/>
      <c r="F146" s="21"/>
      <c r="G146" s="21"/>
    </row>
    <row r="147" spans="1:7" s="7" customFormat="1" ht="26.25" customHeight="1" x14ac:dyDescent="0.2">
      <c r="A147" s="16">
        <f t="shared" si="5"/>
        <v>144</v>
      </c>
      <c r="B147" s="17"/>
      <c r="C147" s="18"/>
      <c r="D147" s="37" t="s">
        <v>192</v>
      </c>
      <c r="E147" s="39"/>
      <c r="F147" s="21"/>
      <c r="G147" s="21"/>
    </row>
    <row r="148" spans="1:7" s="7" customFormat="1" ht="26.25" customHeight="1" x14ac:dyDescent="0.2">
      <c r="A148" s="16">
        <f t="shared" si="5"/>
        <v>145</v>
      </c>
      <c r="B148" s="17"/>
      <c r="C148" s="18" t="s">
        <v>193</v>
      </c>
      <c r="D148" s="22" t="s">
        <v>194</v>
      </c>
      <c r="E148" s="20"/>
      <c r="F148" s="21"/>
      <c r="G148" s="21"/>
    </row>
    <row r="149" spans="1:7" s="7" customFormat="1" ht="26.25" customHeight="1" x14ac:dyDescent="0.2">
      <c r="A149" s="16">
        <f t="shared" si="5"/>
        <v>146</v>
      </c>
      <c r="B149" s="17"/>
      <c r="C149" s="18"/>
      <c r="D149" s="22" t="s">
        <v>195</v>
      </c>
      <c r="E149" s="20"/>
      <c r="F149" s="21"/>
      <c r="G149" s="21"/>
    </row>
    <row r="150" spans="1:7" s="7" customFormat="1" ht="26.25" customHeight="1" x14ac:dyDescent="0.2">
      <c r="A150" s="16">
        <f t="shared" si="5"/>
        <v>147</v>
      </c>
      <c r="B150" s="17"/>
      <c r="C150" s="18"/>
      <c r="D150" s="19" t="s">
        <v>196</v>
      </c>
      <c r="E150" s="20"/>
      <c r="F150" s="21"/>
      <c r="G150" s="21"/>
    </row>
    <row r="151" spans="1:7" s="7" customFormat="1" ht="26.25" customHeight="1" x14ac:dyDescent="0.2">
      <c r="A151" s="16">
        <f t="shared" si="5"/>
        <v>148</v>
      </c>
      <c r="B151" s="17"/>
      <c r="C151" s="18"/>
      <c r="D151" s="19" t="s">
        <v>197</v>
      </c>
      <c r="E151" s="20"/>
      <c r="F151" s="21"/>
      <c r="G151" s="21"/>
    </row>
    <row r="152" spans="1:7" s="7" customFormat="1" ht="26.25" customHeight="1" x14ac:dyDescent="0.2">
      <c r="A152" s="16">
        <f t="shared" si="5"/>
        <v>149</v>
      </c>
      <c r="B152" s="17"/>
      <c r="C152" s="18"/>
      <c r="D152" s="19" t="s">
        <v>198</v>
      </c>
      <c r="E152" s="20"/>
      <c r="F152" s="21"/>
      <c r="G152" s="21"/>
    </row>
    <row r="153" spans="1:7" s="7" customFormat="1" ht="26.25" customHeight="1" x14ac:dyDescent="0.2">
      <c r="A153" s="16">
        <f t="shared" si="5"/>
        <v>150</v>
      </c>
      <c r="B153" s="17"/>
      <c r="C153" s="18"/>
      <c r="D153" s="22" t="s">
        <v>199</v>
      </c>
      <c r="E153" s="20" t="s">
        <v>14</v>
      </c>
      <c r="F153" s="21"/>
      <c r="G153" s="21"/>
    </row>
    <row r="154" spans="1:7" s="7" customFormat="1" ht="26.25" customHeight="1" x14ac:dyDescent="0.2">
      <c r="A154" s="16">
        <f t="shared" si="5"/>
        <v>151</v>
      </c>
      <c r="B154" s="17"/>
      <c r="C154" s="18"/>
      <c r="D154" s="19" t="s">
        <v>200</v>
      </c>
      <c r="E154" s="20"/>
      <c r="F154" s="21"/>
      <c r="G154" s="21"/>
    </row>
    <row r="155" spans="1:7" s="7" customFormat="1" ht="26.25" customHeight="1" x14ac:dyDescent="0.2">
      <c r="A155" s="16">
        <f t="shared" si="5"/>
        <v>152</v>
      </c>
      <c r="B155" s="17"/>
      <c r="C155" s="18"/>
      <c r="D155" s="19" t="s">
        <v>201</v>
      </c>
      <c r="E155" s="20"/>
      <c r="F155" s="21"/>
      <c r="G155" s="21"/>
    </row>
    <row r="156" spans="1:7" s="7" customFormat="1" ht="26.25" customHeight="1" x14ac:dyDescent="0.2">
      <c r="A156" s="16">
        <f t="shared" si="5"/>
        <v>153</v>
      </c>
      <c r="B156" s="17"/>
      <c r="C156" s="18"/>
      <c r="D156" s="22" t="s">
        <v>202</v>
      </c>
      <c r="E156" s="20"/>
      <c r="F156" s="21"/>
      <c r="G156" s="21"/>
    </row>
    <row r="157" spans="1:7" s="7" customFormat="1" ht="26.25" customHeight="1" x14ac:dyDescent="0.2">
      <c r="A157" s="16">
        <f t="shared" si="5"/>
        <v>154</v>
      </c>
      <c r="B157" s="17"/>
      <c r="C157" s="18" t="s">
        <v>203</v>
      </c>
      <c r="D157" s="22" t="s">
        <v>204</v>
      </c>
      <c r="E157" s="20" t="s">
        <v>14</v>
      </c>
      <c r="F157" s="21"/>
      <c r="G157" s="21"/>
    </row>
    <row r="158" spans="1:7" s="7" customFormat="1" ht="26.25" customHeight="1" x14ac:dyDescent="0.2">
      <c r="A158" s="16">
        <f t="shared" si="5"/>
        <v>155</v>
      </c>
      <c r="B158" s="17"/>
      <c r="C158" s="18"/>
      <c r="D158" s="22" t="s">
        <v>205</v>
      </c>
      <c r="E158" s="20"/>
      <c r="F158" s="21"/>
      <c r="G158" s="21"/>
    </row>
    <row r="159" spans="1:7" s="7" customFormat="1" ht="26.25" customHeight="1" x14ac:dyDescent="0.2">
      <c r="A159" s="16">
        <f t="shared" si="5"/>
        <v>156</v>
      </c>
      <c r="B159" s="17"/>
      <c r="C159" s="18"/>
      <c r="D159" s="22" t="s">
        <v>206</v>
      </c>
      <c r="E159" s="20"/>
      <c r="F159" s="21"/>
      <c r="G159" s="21"/>
    </row>
    <row r="160" spans="1:7" s="7" customFormat="1" ht="26.25" customHeight="1" x14ac:dyDescent="0.2">
      <c r="A160" s="16">
        <f t="shared" si="5"/>
        <v>157</v>
      </c>
      <c r="B160" s="17"/>
      <c r="C160" s="18"/>
      <c r="D160" s="22" t="s">
        <v>207</v>
      </c>
      <c r="E160" s="20"/>
      <c r="F160" s="21"/>
      <c r="G160" s="21"/>
    </row>
    <row r="161" spans="1:7" s="7" customFormat="1" ht="26.25" customHeight="1" x14ac:dyDescent="0.2">
      <c r="A161" s="16">
        <f t="shared" si="5"/>
        <v>158</v>
      </c>
      <c r="B161" s="17"/>
      <c r="C161" s="18"/>
      <c r="D161" s="22" t="s">
        <v>208</v>
      </c>
      <c r="E161" s="20"/>
      <c r="F161" s="21"/>
      <c r="G161" s="21"/>
    </row>
    <row r="162" spans="1:7" s="7" customFormat="1" ht="26.25" customHeight="1" x14ac:dyDescent="0.2">
      <c r="A162" s="16">
        <f t="shared" si="5"/>
        <v>159</v>
      </c>
      <c r="B162" s="17"/>
      <c r="C162" s="18"/>
      <c r="D162" s="22" t="s">
        <v>209</v>
      </c>
      <c r="E162" s="20"/>
      <c r="F162" s="21"/>
      <c r="G162" s="21"/>
    </row>
    <row r="163" spans="1:7" s="7" customFormat="1" ht="26.25" customHeight="1" x14ac:dyDescent="0.2">
      <c r="A163" s="16">
        <f>A162+1</f>
        <v>160</v>
      </c>
      <c r="B163" s="17"/>
      <c r="C163" s="18" t="s">
        <v>151</v>
      </c>
      <c r="D163" s="19" t="s">
        <v>210</v>
      </c>
      <c r="E163" s="20"/>
      <c r="F163" s="21"/>
      <c r="G163" s="21"/>
    </row>
    <row r="164" spans="1:7" s="7" customFormat="1" ht="37.799999999999997" customHeight="1" x14ac:dyDescent="0.2">
      <c r="A164" s="16">
        <f t="shared" si="5"/>
        <v>161</v>
      </c>
      <c r="B164" s="17" t="s">
        <v>211</v>
      </c>
      <c r="C164" s="18" t="s">
        <v>212</v>
      </c>
      <c r="D164" s="22" t="s">
        <v>213</v>
      </c>
      <c r="E164" s="20" t="s">
        <v>14</v>
      </c>
      <c r="F164" s="21"/>
      <c r="G164" s="21"/>
    </row>
    <row r="165" spans="1:7" s="7" customFormat="1" ht="25.8" customHeight="1" x14ac:dyDescent="0.2">
      <c r="A165" s="16">
        <f t="shared" si="5"/>
        <v>162</v>
      </c>
      <c r="B165" s="17"/>
      <c r="C165" s="18"/>
      <c r="D165" s="22" t="s">
        <v>214</v>
      </c>
      <c r="E165" s="20" t="s">
        <v>14</v>
      </c>
      <c r="F165" s="21"/>
      <c r="G165" s="21"/>
    </row>
    <row r="166" spans="1:7" s="7" customFormat="1" ht="26.25" customHeight="1" x14ac:dyDescent="0.2">
      <c r="A166" s="16">
        <f t="shared" si="5"/>
        <v>163</v>
      </c>
      <c r="B166" s="17"/>
      <c r="C166" s="18"/>
      <c r="D166" s="22" t="s">
        <v>215</v>
      </c>
      <c r="E166" s="20" t="s">
        <v>14</v>
      </c>
      <c r="F166" s="21"/>
      <c r="G166" s="21"/>
    </row>
    <row r="167" spans="1:7" s="7" customFormat="1" ht="26.25" customHeight="1" x14ac:dyDescent="0.2">
      <c r="A167" s="16">
        <f t="shared" si="5"/>
        <v>164</v>
      </c>
      <c r="B167" s="17"/>
      <c r="C167" s="18"/>
      <c r="D167" s="22" t="s">
        <v>216</v>
      </c>
      <c r="E167" s="20"/>
      <c r="F167" s="21"/>
      <c r="G167" s="21"/>
    </row>
    <row r="168" spans="1:7" s="7" customFormat="1" ht="26.25" customHeight="1" x14ac:dyDescent="0.2">
      <c r="A168" s="16">
        <f t="shared" si="5"/>
        <v>165</v>
      </c>
      <c r="B168" s="17"/>
      <c r="C168" s="18"/>
      <c r="D168" s="22" t="s">
        <v>217</v>
      </c>
      <c r="E168" s="20"/>
      <c r="F168" s="21"/>
      <c r="G168" s="21"/>
    </row>
    <row r="169" spans="1:7" s="7" customFormat="1" ht="26.25" customHeight="1" x14ac:dyDescent="0.2">
      <c r="A169" s="16">
        <f t="shared" si="5"/>
        <v>166</v>
      </c>
      <c r="B169" s="17"/>
      <c r="C169" s="18"/>
      <c r="D169" s="22" t="s">
        <v>218</v>
      </c>
      <c r="E169" s="20" t="s">
        <v>14</v>
      </c>
      <c r="F169" s="21"/>
      <c r="G169" s="21"/>
    </row>
    <row r="170" spans="1:7" s="7" customFormat="1" ht="26.25" customHeight="1" x14ac:dyDescent="0.2">
      <c r="A170" s="16">
        <f t="shared" si="5"/>
        <v>167</v>
      </c>
      <c r="B170" s="17"/>
      <c r="C170" s="18"/>
      <c r="D170" s="22" t="s">
        <v>219</v>
      </c>
      <c r="E170" s="20"/>
      <c r="F170" s="21"/>
      <c r="G170" s="21"/>
    </row>
    <row r="171" spans="1:7" s="7" customFormat="1" ht="26.25" customHeight="1" x14ac:dyDescent="0.2">
      <c r="A171" s="16">
        <f t="shared" si="5"/>
        <v>168</v>
      </c>
      <c r="B171" s="17"/>
      <c r="C171" s="18"/>
      <c r="D171" s="22" t="s">
        <v>220</v>
      </c>
      <c r="E171" s="20"/>
      <c r="F171" s="21"/>
      <c r="G171" s="21"/>
    </row>
    <row r="172" spans="1:7" s="7" customFormat="1" ht="26.25" customHeight="1" x14ac:dyDescent="0.2">
      <c r="A172" s="16">
        <f t="shared" si="5"/>
        <v>169</v>
      </c>
      <c r="B172" s="17"/>
      <c r="C172" s="18"/>
      <c r="D172" s="22" t="s">
        <v>221</v>
      </c>
      <c r="E172" s="20"/>
      <c r="F172" s="21"/>
      <c r="G172" s="21"/>
    </row>
    <row r="173" spans="1:7" s="7" customFormat="1" ht="26.25" customHeight="1" x14ac:dyDescent="0.2">
      <c r="A173" s="16">
        <f t="shared" si="5"/>
        <v>170</v>
      </c>
      <c r="B173" s="17"/>
      <c r="C173" s="18"/>
      <c r="D173" s="22" t="s">
        <v>222</v>
      </c>
      <c r="E173" s="20"/>
      <c r="F173" s="21"/>
      <c r="G173" s="21"/>
    </row>
    <row r="174" spans="1:7" s="7" customFormat="1" ht="26.25" customHeight="1" x14ac:dyDescent="0.2">
      <c r="A174" s="16">
        <f t="shared" si="5"/>
        <v>171</v>
      </c>
      <c r="B174" s="17"/>
      <c r="C174" s="18"/>
      <c r="D174" s="22" t="s">
        <v>223</v>
      </c>
      <c r="E174" s="20"/>
      <c r="F174" s="21"/>
      <c r="G174" s="21"/>
    </row>
    <row r="175" spans="1:7" s="7" customFormat="1" ht="26.25" customHeight="1" x14ac:dyDescent="0.2">
      <c r="A175" s="16">
        <f t="shared" si="5"/>
        <v>172</v>
      </c>
      <c r="B175" s="17"/>
      <c r="C175" s="18"/>
      <c r="D175" s="22" t="s">
        <v>224</v>
      </c>
      <c r="E175" s="20"/>
      <c r="F175" s="21"/>
      <c r="G175" s="21"/>
    </row>
    <row r="176" spans="1:7" s="7" customFormat="1" ht="26.25" customHeight="1" x14ac:dyDescent="0.2">
      <c r="A176" s="16">
        <f t="shared" si="5"/>
        <v>173</v>
      </c>
      <c r="B176" s="17"/>
      <c r="C176" s="18"/>
      <c r="D176" s="19" t="s">
        <v>225</v>
      </c>
      <c r="E176" s="20"/>
      <c r="F176" s="21"/>
      <c r="G176" s="21"/>
    </row>
    <row r="177" spans="1:7" s="7" customFormat="1" ht="26.25" customHeight="1" x14ac:dyDescent="0.2">
      <c r="A177" s="16">
        <f t="shared" si="5"/>
        <v>174</v>
      </c>
      <c r="B177" s="17"/>
      <c r="C177" s="18"/>
      <c r="D177" s="22" t="s">
        <v>226</v>
      </c>
      <c r="E177" s="20"/>
      <c r="F177" s="21"/>
      <c r="G177" s="21"/>
    </row>
    <row r="178" spans="1:7" s="7" customFormat="1" ht="26.25" customHeight="1" x14ac:dyDescent="0.2">
      <c r="A178" s="16">
        <f t="shared" si="5"/>
        <v>175</v>
      </c>
      <c r="B178" s="17"/>
      <c r="C178" s="18"/>
      <c r="D178" s="22" t="s">
        <v>227</v>
      </c>
      <c r="E178" s="20" t="s">
        <v>14</v>
      </c>
      <c r="F178" s="21"/>
      <c r="G178" s="21"/>
    </row>
    <row r="179" spans="1:7" s="7" customFormat="1" ht="26.25" customHeight="1" x14ac:dyDescent="0.2">
      <c r="A179" s="16">
        <f t="shared" si="5"/>
        <v>176</v>
      </c>
      <c r="B179" s="17"/>
      <c r="C179" s="18" t="s">
        <v>228</v>
      </c>
      <c r="D179" s="22" t="s">
        <v>229</v>
      </c>
      <c r="E179" s="20" t="s">
        <v>14</v>
      </c>
      <c r="F179" s="21"/>
      <c r="G179" s="21"/>
    </row>
    <row r="180" spans="1:7" s="7" customFormat="1" ht="26.25" customHeight="1" x14ac:dyDescent="0.2">
      <c r="A180" s="16">
        <f t="shared" si="5"/>
        <v>177</v>
      </c>
      <c r="B180" s="17"/>
      <c r="C180" s="18"/>
      <c r="D180" s="22" t="s">
        <v>230</v>
      </c>
      <c r="E180" s="20" t="s">
        <v>14</v>
      </c>
      <c r="F180" s="21"/>
      <c r="G180" s="21"/>
    </row>
    <row r="181" spans="1:7" s="7" customFormat="1" ht="26.25" customHeight="1" x14ac:dyDescent="0.2">
      <c r="A181" s="16">
        <f t="shared" si="5"/>
        <v>178</v>
      </c>
      <c r="B181" s="17"/>
      <c r="C181" s="18"/>
      <c r="D181" s="22" t="s">
        <v>231</v>
      </c>
      <c r="E181" s="20" t="s">
        <v>14</v>
      </c>
      <c r="F181" s="21"/>
      <c r="G181" s="21"/>
    </row>
    <row r="182" spans="1:7" s="7" customFormat="1" ht="26.25" customHeight="1" x14ac:dyDescent="0.2">
      <c r="A182" s="16">
        <f t="shared" si="5"/>
        <v>179</v>
      </c>
      <c r="B182" s="17"/>
      <c r="C182" s="18"/>
      <c r="D182" s="22" t="s">
        <v>232</v>
      </c>
      <c r="E182" s="20" t="s">
        <v>14</v>
      </c>
      <c r="F182" s="21"/>
      <c r="G182" s="21"/>
    </row>
    <row r="183" spans="1:7" s="7" customFormat="1" ht="26.25" customHeight="1" x14ac:dyDescent="0.2">
      <c r="A183" s="16">
        <f t="shared" si="5"/>
        <v>180</v>
      </c>
      <c r="B183" s="17"/>
      <c r="C183" s="18"/>
      <c r="D183" s="22" t="s">
        <v>233</v>
      </c>
      <c r="E183" s="20" t="s">
        <v>14</v>
      </c>
      <c r="F183" s="21"/>
      <c r="G183" s="21"/>
    </row>
    <row r="184" spans="1:7" s="7" customFormat="1" ht="26.25" customHeight="1" x14ac:dyDescent="0.2">
      <c r="A184" s="16">
        <f t="shared" si="5"/>
        <v>181</v>
      </c>
      <c r="B184" s="17"/>
      <c r="C184" s="18"/>
      <c r="D184" s="22" t="s">
        <v>234</v>
      </c>
      <c r="E184" s="20" t="s">
        <v>14</v>
      </c>
      <c r="F184" s="21"/>
      <c r="G184" s="21"/>
    </row>
    <row r="185" spans="1:7" s="7" customFormat="1" ht="26.25" customHeight="1" x14ac:dyDescent="0.2">
      <c r="A185" s="16">
        <f t="shared" si="5"/>
        <v>182</v>
      </c>
      <c r="B185" s="17"/>
      <c r="C185" s="18"/>
      <c r="D185" s="22" t="s">
        <v>235</v>
      </c>
      <c r="E185" s="20" t="s">
        <v>14</v>
      </c>
      <c r="F185" s="21"/>
      <c r="G185" s="21"/>
    </row>
    <row r="186" spans="1:7" s="7" customFormat="1" ht="26.25" customHeight="1" x14ac:dyDescent="0.2">
      <c r="A186" s="16">
        <f t="shared" si="5"/>
        <v>183</v>
      </c>
      <c r="B186" s="17"/>
      <c r="C186" s="18"/>
      <c r="D186" s="22" t="s">
        <v>236</v>
      </c>
      <c r="E186" s="20" t="s">
        <v>14</v>
      </c>
      <c r="F186" s="21"/>
      <c r="G186" s="21"/>
    </row>
    <row r="187" spans="1:7" s="7" customFormat="1" ht="26.25" customHeight="1" x14ac:dyDescent="0.2">
      <c r="A187" s="16">
        <f t="shared" si="5"/>
        <v>184</v>
      </c>
      <c r="B187" s="17"/>
      <c r="C187" s="18"/>
      <c r="D187" s="22" t="s">
        <v>237</v>
      </c>
      <c r="E187" s="20" t="s">
        <v>14</v>
      </c>
      <c r="F187" s="21"/>
      <c r="G187" s="21"/>
    </row>
    <row r="188" spans="1:7" s="7" customFormat="1" ht="26.25" customHeight="1" x14ac:dyDescent="0.2">
      <c r="A188" s="16">
        <f t="shared" si="5"/>
        <v>185</v>
      </c>
      <c r="B188" s="17"/>
      <c r="C188" s="18" t="s">
        <v>238</v>
      </c>
      <c r="D188" s="22" t="s">
        <v>239</v>
      </c>
      <c r="E188" s="20" t="s">
        <v>14</v>
      </c>
      <c r="F188" s="21"/>
      <c r="G188" s="21"/>
    </row>
    <row r="189" spans="1:7" s="7" customFormat="1" ht="26.25" customHeight="1" x14ac:dyDescent="0.2">
      <c r="A189" s="16">
        <f t="shared" si="5"/>
        <v>186</v>
      </c>
      <c r="B189" s="17"/>
      <c r="C189" s="18"/>
      <c r="D189" s="22" t="s">
        <v>240</v>
      </c>
      <c r="E189" s="20" t="s">
        <v>14</v>
      </c>
      <c r="F189" s="21"/>
      <c r="G189" s="21"/>
    </row>
    <row r="190" spans="1:7" s="7" customFormat="1" ht="26.25" customHeight="1" x14ac:dyDescent="0.2">
      <c r="A190" s="24">
        <f t="shared" si="5"/>
        <v>187</v>
      </c>
      <c r="B190" s="40"/>
      <c r="C190" s="26"/>
      <c r="D190" s="27" t="s">
        <v>241</v>
      </c>
      <c r="E190" s="28" t="s">
        <v>14</v>
      </c>
      <c r="F190" s="29"/>
      <c r="G190" s="29"/>
    </row>
    <row r="191" spans="1:7" s="7" customFormat="1" ht="26.25" customHeight="1" x14ac:dyDescent="0.2">
      <c r="A191" s="41"/>
      <c r="B191" s="42" t="s">
        <v>242</v>
      </c>
      <c r="C191" s="43"/>
      <c r="D191" s="44"/>
      <c r="E191" s="45"/>
      <c r="F191" s="46"/>
      <c r="G191" s="47"/>
    </row>
    <row r="192" spans="1:7" s="7" customFormat="1" ht="26.25" customHeight="1" x14ac:dyDescent="0.2">
      <c r="A192" s="9">
        <f>A190+1</f>
        <v>188</v>
      </c>
      <c r="B192" s="10" t="s">
        <v>243</v>
      </c>
      <c r="C192" s="11" t="s">
        <v>244</v>
      </c>
      <c r="D192" s="48" t="s">
        <v>245</v>
      </c>
      <c r="E192" s="49" t="s">
        <v>14</v>
      </c>
      <c r="F192" s="14"/>
      <c r="G192" s="50"/>
    </row>
    <row r="193" spans="1:7" s="7" customFormat="1" ht="26.25" customHeight="1" x14ac:dyDescent="0.2">
      <c r="A193" s="51">
        <f t="shared" ref="A193:A253" si="6">A192+1</f>
        <v>189</v>
      </c>
      <c r="B193" s="52"/>
      <c r="C193" s="52"/>
      <c r="D193" s="53" t="s">
        <v>246</v>
      </c>
      <c r="E193" s="54" t="s">
        <v>14</v>
      </c>
      <c r="F193" s="55"/>
      <c r="G193" s="56"/>
    </row>
    <row r="194" spans="1:7" s="57" customFormat="1" ht="26.25" customHeight="1" x14ac:dyDescent="0.2">
      <c r="A194" s="51">
        <f t="shared" si="6"/>
        <v>190</v>
      </c>
      <c r="B194" s="52"/>
      <c r="C194" s="52"/>
      <c r="D194" s="53" t="s">
        <v>247</v>
      </c>
      <c r="E194" s="54" t="s">
        <v>14</v>
      </c>
      <c r="F194" s="55"/>
      <c r="G194" s="56"/>
    </row>
    <row r="195" spans="1:7" s="57" customFormat="1" ht="26.25" customHeight="1" x14ac:dyDescent="0.2">
      <c r="A195" s="16">
        <f t="shared" si="6"/>
        <v>191</v>
      </c>
      <c r="B195" s="17"/>
      <c r="C195" s="18"/>
      <c r="D195" s="58" t="s">
        <v>248</v>
      </c>
      <c r="E195" s="59"/>
      <c r="F195" s="21"/>
      <c r="G195" s="60"/>
    </row>
    <row r="196" spans="1:7" s="7" customFormat="1" ht="26.25" customHeight="1" x14ac:dyDescent="0.2">
      <c r="A196" s="16">
        <f t="shared" si="6"/>
        <v>192</v>
      </c>
      <c r="B196" s="17"/>
      <c r="C196" s="18"/>
      <c r="D196" s="58" t="s">
        <v>249</v>
      </c>
      <c r="E196" s="59" t="s">
        <v>14</v>
      </c>
      <c r="F196" s="21"/>
      <c r="G196" s="60"/>
    </row>
    <row r="197" spans="1:7" s="7" customFormat="1" ht="39.6" customHeight="1" x14ac:dyDescent="0.2">
      <c r="A197" s="16">
        <f t="shared" si="6"/>
        <v>193</v>
      </c>
      <c r="B197" s="17"/>
      <c r="C197" s="18"/>
      <c r="D197" s="58" t="s">
        <v>250</v>
      </c>
      <c r="E197" s="59"/>
      <c r="F197" s="21"/>
      <c r="G197" s="60"/>
    </row>
    <row r="198" spans="1:7" s="7" customFormat="1" ht="25.8" customHeight="1" x14ac:dyDescent="0.2">
      <c r="A198" s="16">
        <f t="shared" si="6"/>
        <v>194</v>
      </c>
      <c r="B198" s="17"/>
      <c r="C198" s="18"/>
      <c r="D198" s="58" t="s">
        <v>251</v>
      </c>
      <c r="E198" s="59"/>
      <c r="F198" s="21"/>
      <c r="G198" s="60"/>
    </row>
    <row r="199" spans="1:7" s="7" customFormat="1" ht="26.25" customHeight="1" x14ac:dyDescent="0.2">
      <c r="A199" s="16">
        <f t="shared" si="6"/>
        <v>195</v>
      </c>
      <c r="B199" s="17"/>
      <c r="C199" s="18"/>
      <c r="D199" s="58" t="s">
        <v>252</v>
      </c>
      <c r="E199" s="59" t="s">
        <v>14</v>
      </c>
      <c r="F199" s="21"/>
      <c r="G199" s="60"/>
    </row>
    <row r="200" spans="1:7" s="7" customFormat="1" ht="26.25" customHeight="1" x14ac:dyDescent="0.2">
      <c r="A200" s="16">
        <f t="shared" si="6"/>
        <v>196</v>
      </c>
      <c r="B200" s="17"/>
      <c r="C200" s="18"/>
      <c r="D200" s="58" t="s">
        <v>253</v>
      </c>
      <c r="E200" s="59"/>
      <c r="F200" s="21"/>
      <c r="G200" s="60"/>
    </row>
    <row r="201" spans="1:7" s="7" customFormat="1" ht="26.25" customHeight="1" x14ac:dyDescent="0.2">
      <c r="A201" s="16">
        <f t="shared" si="6"/>
        <v>197</v>
      </c>
      <c r="B201" s="17"/>
      <c r="C201" s="18"/>
      <c r="D201" s="58" t="s">
        <v>254</v>
      </c>
      <c r="E201" s="59"/>
      <c r="F201" s="21"/>
      <c r="G201" s="60"/>
    </row>
    <row r="202" spans="1:7" s="7" customFormat="1" ht="26.25" customHeight="1" x14ac:dyDescent="0.2">
      <c r="A202" s="16">
        <f t="shared" si="6"/>
        <v>198</v>
      </c>
      <c r="B202" s="17"/>
      <c r="C202" s="18"/>
      <c r="D202" s="58" t="s">
        <v>255</v>
      </c>
      <c r="E202" s="59"/>
      <c r="F202" s="21"/>
      <c r="G202" s="60"/>
    </row>
    <row r="203" spans="1:7" s="7" customFormat="1" ht="26.25" customHeight="1" x14ac:dyDescent="0.2">
      <c r="A203" s="16">
        <f t="shared" si="6"/>
        <v>199</v>
      </c>
      <c r="B203" s="17"/>
      <c r="C203" s="18"/>
      <c r="D203" s="58" t="s">
        <v>256</v>
      </c>
      <c r="E203" s="59"/>
      <c r="F203" s="21"/>
      <c r="G203" s="60"/>
    </row>
    <row r="204" spans="1:7" s="7" customFormat="1" ht="26.25" customHeight="1" x14ac:dyDescent="0.2">
      <c r="A204" s="16">
        <f t="shared" si="6"/>
        <v>200</v>
      </c>
      <c r="B204" s="17"/>
      <c r="C204" s="18"/>
      <c r="D204" s="58" t="s">
        <v>257</v>
      </c>
      <c r="E204" s="59"/>
      <c r="F204" s="21"/>
      <c r="G204" s="60"/>
    </row>
    <row r="205" spans="1:7" s="7" customFormat="1" ht="26.25" customHeight="1" x14ac:dyDescent="0.2">
      <c r="A205" s="16">
        <f t="shared" si="6"/>
        <v>201</v>
      </c>
      <c r="B205" s="17"/>
      <c r="C205" s="18"/>
      <c r="D205" s="58" t="s">
        <v>258</v>
      </c>
      <c r="E205" s="59"/>
      <c r="F205" s="21"/>
      <c r="G205" s="60"/>
    </row>
    <row r="206" spans="1:7" s="7" customFormat="1" ht="26.25" customHeight="1" x14ac:dyDescent="0.2">
      <c r="A206" s="16">
        <f t="shared" si="6"/>
        <v>202</v>
      </c>
      <c r="B206" s="17"/>
      <c r="C206" s="18"/>
      <c r="D206" s="58" t="s">
        <v>259</v>
      </c>
      <c r="E206" s="59"/>
      <c r="F206" s="21"/>
      <c r="G206" s="60"/>
    </row>
    <row r="207" spans="1:7" s="7" customFormat="1" ht="26.25" customHeight="1" x14ac:dyDescent="0.2">
      <c r="A207" s="16">
        <f t="shared" si="6"/>
        <v>203</v>
      </c>
      <c r="B207" s="17"/>
      <c r="C207" s="18"/>
      <c r="D207" s="58" t="s">
        <v>260</v>
      </c>
      <c r="E207" s="59"/>
      <c r="F207" s="21"/>
      <c r="G207" s="60"/>
    </row>
    <row r="208" spans="1:7" s="7" customFormat="1" ht="26.25" customHeight="1" x14ac:dyDescent="0.2">
      <c r="A208" s="16">
        <f t="shared" si="6"/>
        <v>204</v>
      </c>
      <c r="B208" s="17"/>
      <c r="C208" s="18"/>
      <c r="D208" s="58" t="s">
        <v>261</v>
      </c>
      <c r="E208" s="59"/>
      <c r="F208" s="21"/>
      <c r="G208" s="60"/>
    </row>
    <row r="209" spans="1:7" s="7" customFormat="1" ht="26.25" customHeight="1" x14ac:dyDescent="0.2">
      <c r="A209" s="16">
        <f t="shared" si="6"/>
        <v>205</v>
      </c>
      <c r="B209" s="17"/>
      <c r="C209" s="18"/>
      <c r="D209" s="58" t="s">
        <v>262</v>
      </c>
      <c r="E209" s="59"/>
      <c r="F209" s="21"/>
      <c r="G209" s="60"/>
    </row>
    <row r="210" spans="1:7" s="7" customFormat="1" ht="26.25" customHeight="1" x14ac:dyDescent="0.2">
      <c r="A210" s="16">
        <f>A209+1</f>
        <v>206</v>
      </c>
      <c r="B210" s="17"/>
      <c r="C210" s="18"/>
      <c r="D210" s="58" t="s">
        <v>263</v>
      </c>
      <c r="E210" s="59"/>
      <c r="F210" s="21"/>
      <c r="G210" s="60"/>
    </row>
    <row r="211" spans="1:7" s="7" customFormat="1" ht="26.25" customHeight="1" x14ac:dyDescent="0.2">
      <c r="A211" s="16">
        <f>A210+1</f>
        <v>207</v>
      </c>
      <c r="B211" s="17"/>
      <c r="C211" s="18"/>
      <c r="D211" s="58" t="s">
        <v>264</v>
      </c>
      <c r="E211" s="59"/>
      <c r="F211" s="21"/>
      <c r="G211" s="60"/>
    </row>
    <row r="212" spans="1:7" s="7" customFormat="1" ht="26.25" customHeight="1" x14ac:dyDescent="0.2">
      <c r="A212" s="16">
        <f>A211+1</f>
        <v>208</v>
      </c>
      <c r="B212" s="17"/>
      <c r="C212" s="18"/>
      <c r="D212" s="58" t="s">
        <v>265</v>
      </c>
      <c r="E212" s="59"/>
      <c r="F212" s="21"/>
      <c r="G212" s="60"/>
    </row>
    <row r="213" spans="1:7" s="7" customFormat="1" ht="26.25" customHeight="1" x14ac:dyDescent="0.2">
      <c r="A213" s="16">
        <f>A212+1</f>
        <v>209</v>
      </c>
      <c r="B213" s="17"/>
      <c r="C213" s="18"/>
      <c r="D213" s="58" t="s">
        <v>266</v>
      </c>
      <c r="E213" s="59" t="s">
        <v>14</v>
      </c>
      <c r="F213" s="21"/>
      <c r="G213" s="60"/>
    </row>
    <row r="214" spans="1:7" s="7" customFormat="1" ht="26.25" customHeight="1" x14ac:dyDescent="0.2">
      <c r="A214" s="16">
        <f t="shared" si="6"/>
        <v>210</v>
      </c>
      <c r="B214" s="17"/>
      <c r="C214" s="18"/>
      <c r="D214" s="58" t="s">
        <v>267</v>
      </c>
      <c r="E214" s="59" t="s">
        <v>14</v>
      </c>
      <c r="F214" s="21"/>
      <c r="G214" s="60"/>
    </row>
    <row r="215" spans="1:7" s="7" customFormat="1" ht="26.25" customHeight="1" x14ac:dyDescent="0.2">
      <c r="A215" s="16">
        <f t="shared" si="6"/>
        <v>211</v>
      </c>
      <c r="B215" s="17"/>
      <c r="C215" s="18"/>
      <c r="D215" s="58" t="s">
        <v>268</v>
      </c>
      <c r="E215" s="59" t="s">
        <v>14</v>
      </c>
      <c r="F215" s="21"/>
      <c r="G215" s="60"/>
    </row>
    <row r="216" spans="1:7" s="7" customFormat="1" ht="26.25" customHeight="1" x14ac:dyDescent="0.2">
      <c r="A216" s="16">
        <f t="shared" si="6"/>
        <v>212</v>
      </c>
      <c r="B216" s="17"/>
      <c r="C216" s="18"/>
      <c r="D216" s="58" t="s">
        <v>269</v>
      </c>
      <c r="E216" s="59"/>
      <c r="F216" s="21"/>
      <c r="G216" s="60"/>
    </row>
    <row r="217" spans="1:7" s="7" customFormat="1" ht="26.25" customHeight="1" x14ac:dyDescent="0.2">
      <c r="A217" s="16">
        <f t="shared" si="6"/>
        <v>213</v>
      </c>
      <c r="B217" s="17"/>
      <c r="C217" s="18"/>
      <c r="D217" s="58" t="s">
        <v>270</v>
      </c>
      <c r="E217" s="59"/>
      <c r="F217" s="21"/>
      <c r="G217" s="60"/>
    </row>
    <row r="218" spans="1:7" s="7" customFormat="1" ht="26.25" customHeight="1" x14ac:dyDescent="0.2">
      <c r="A218" s="16">
        <f t="shared" si="6"/>
        <v>214</v>
      </c>
      <c r="B218" s="17"/>
      <c r="C218" s="18"/>
      <c r="D218" s="61" t="s">
        <v>271</v>
      </c>
      <c r="E218" s="59"/>
      <c r="F218" s="21"/>
      <c r="G218" s="60"/>
    </row>
    <row r="219" spans="1:7" s="7" customFormat="1" ht="26.25" customHeight="1" x14ac:dyDescent="0.2">
      <c r="A219" s="16">
        <f t="shared" si="6"/>
        <v>215</v>
      </c>
      <c r="B219" s="17"/>
      <c r="C219" s="18"/>
      <c r="D219" s="58" t="s">
        <v>272</v>
      </c>
      <c r="E219" s="59"/>
      <c r="F219" s="21"/>
      <c r="G219" s="60"/>
    </row>
    <row r="220" spans="1:7" s="7" customFormat="1" ht="26.25" customHeight="1" x14ac:dyDescent="0.2">
      <c r="A220" s="16">
        <f t="shared" si="6"/>
        <v>216</v>
      </c>
      <c r="B220" s="17"/>
      <c r="C220" s="18"/>
      <c r="D220" s="58" t="s">
        <v>273</v>
      </c>
      <c r="E220" s="59"/>
      <c r="F220" s="21"/>
      <c r="G220" s="60"/>
    </row>
    <row r="221" spans="1:7" s="7" customFormat="1" ht="26.25" customHeight="1" x14ac:dyDescent="0.2">
      <c r="A221" s="16">
        <f t="shared" si="6"/>
        <v>217</v>
      </c>
      <c r="B221" s="17"/>
      <c r="C221" s="18"/>
      <c r="D221" s="58" t="s">
        <v>274</v>
      </c>
      <c r="E221" s="59"/>
      <c r="F221" s="21"/>
      <c r="G221" s="60"/>
    </row>
    <row r="222" spans="1:7" s="7" customFormat="1" ht="26.25" customHeight="1" x14ac:dyDescent="0.2">
      <c r="A222" s="16">
        <f t="shared" si="6"/>
        <v>218</v>
      </c>
      <c r="B222" s="17"/>
      <c r="C222" s="18"/>
      <c r="D222" s="58" t="s">
        <v>275</v>
      </c>
      <c r="E222" s="59"/>
      <c r="F222" s="21"/>
      <c r="G222" s="60"/>
    </row>
    <row r="223" spans="1:7" s="7" customFormat="1" ht="26.25" customHeight="1" x14ac:dyDescent="0.2">
      <c r="A223" s="16">
        <f t="shared" si="6"/>
        <v>219</v>
      </c>
      <c r="B223" s="17"/>
      <c r="C223" s="18" t="s">
        <v>276</v>
      </c>
      <c r="D223" s="58" t="s">
        <v>277</v>
      </c>
      <c r="E223" s="59" t="s">
        <v>14</v>
      </c>
      <c r="F223" s="21"/>
      <c r="G223" s="60"/>
    </row>
    <row r="224" spans="1:7" s="7" customFormat="1" ht="26.25" customHeight="1" x14ac:dyDescent="0.2">
      <c r="A224" s="16">
        <f t="shared" si="6"/>
        <v>220</v>
      </c>
      <c r="B224" s="17"/>
      <c r="C224" s="18"/>
      <c r="D224" s="58" t="s">
        <v>278</v>
      </c>
      <c r="E224" s="59"/>
      <c r="F224" s="21"/>
      <c r="G224" s="60"/>
    </row>
    <row r="225" spans="1:7" s="7" customFormat="1" ht="26.25" customHeight="1" x14ac:dyDescent="0.2">
      <c r="A225" s="16">
        <f t="shared" si="6"/>
        <v>221</v>
      </c>
      <c r="B225" s="17"/>
      <c r="C225" s="18"/>
      <c r="D225" s="58" t="s">
        <v>279</v>
      </c>
      <c r="E225" s="59"/>
      <c r="F225" s="21"/>
      <c r="G225" s="60"/>
    </row>
    <row r="226" spans="1:7" s="7" customFormat="1" ht="26.25" customHeight="1" x14ac:dyDescent="0.2">
      <c r="A226" s="16">
        <f t="shared" si="6"/>
        <v>222</v>
      </c>
      <c r="B226" s="17"/>
      <c r="C226" s="18"/>
      <c r="D226" s="58" t="s">
        <v>280</v>
      </c>
      <c r="E226" s="59"/>
      <c r="F226" s="21"/>
      <c r="G226" s="60"/>
    </row>
    <row r="227" spans="1:7" s="7" customFormat="1" ht="26.25" customHeight="1" x14ac:dyDescent="0.2">
      <c r="A227" s="16">
        <f t="shared" si="6"/>
        <v>223</v>
      </c>
      <c r="B227" s="17"/>
      <c r="C227" s="18"/>
      <c r="D227" s="58" t="s">
        <v>281</v>
      </c>
      <c r="E227" s="59"/>
      <c r="F227" s="21"/>
      <c r="G227" s="60"/>
    </row>
    <row r="228" spans="1:7" s="7" customFormat="1" ht="26.25" customHeight="1" x14ac:dyDescent="0.2">
      <c r="A228" s="16">
        <f t="shared" si="6"/>
        <v>224</v>
      </c>
      <c r="B228" s="17"/>
      <c r="C228" s="18"/>
      <c r="D228" s="58" t="s">
        <v>282</v>
      </c>
      <c r="E228" s="59"/>
      <c r="F228" s="21"/>
      <c r="G228" s="60"/>
    </row>
    <row r="229" spans="1:7" s="7" customFormat="1" ht="26.25" customHeight="1" x14ac:dyDescent="0.2">
      <c r="A229" s="16">
        <f t="shared" si="6"/>
        <v>225</v>
      </c>
      <c r="B229" s="17"/>
      <c r="C229" s="18"/>
      <c r="D229" s="58" t="s">
        <v>283</v>
      </c>
      <c r="E229" s="59"/>
      <c r="F229" s="21"/>
      <c r="G229" s="60"/>
    </row>
    <row r="230" spans="1:7" s="7" customFormat="1" ht="26.25" customHeight="1" x14ac:dyDescent="0.2">
      <c r="A230" s="16">
        <f t="shared" si="6"/>
        <v>226</v>
      </c>
      <c r="B230" s="17"/>
      <c r="C230" s="18"/>
      <c r="D230" s="58" t="s">
        <v>284</v>
      </c>
      <c r="E230" s="59"/>
      <c r="F230" s="21"/>
      <c r="G230" s="60"/>
    </row>
    <row r="231" spans="1:7" s="7" customFormat="1" ht="26.25" customHeight="1" x14ac:dyDescent="0.2">
      <c r="A231" s="16">
        <f t="shared" si="6"/>
        <v>227</v>
      </c>
      <c r="B231" s="17"/>
      <c r="C231" s="18" t="s">
        <v>285</v>
      </c>
      <c r="D231" s="58" t="s">
        <v>286</v>
      </c>
      <c r="E231" s="59"/>
      <c r="F231" s="21"/>
      <c r="G231" s="60"/>
    </row>
    <row r="232" spans="1:7" s="7" customFormat="1" ht="25.8" customHeight="1" x14ac:dyDescent="0.2">
      <c r="A232" s="16">
        <f t="shared" si="6"/>
        <v>228</v>
      </c>
      <c r="B232" s="17"/>
      <c r="C232" s="18"/>
      <c r="D232" s="58" t="s">
        <v>287</v>
      </c>
      <c r="E232" s="59"/>
      <c r="F232" s="21"/>
      <c r="G232" s="60"/>
    </row>
    <row r="233" spans="1:7" s="7" customFormat="1" ht="25.8" customHeight="1" x14ac:dyDescent="0.2">
      <c r="A233" s="16">
        <f t="shared" si="6"/>
        <v>229</v>
      </c>
      <c r="B233" s="17"/>
      <c r="C233" s="18" t="s">
        <v>288</v>
      </c>
      <c r="D233" s="58" t="s">
        <v>289</v>
      </c>
      <c r="E233" s="59"/>
      <c r="F233" s="21"/>
      <c r="G233" s="60"/>
    </row>
    <row r="234" spans="1:7" s="7" customFormat="1" ht="26.25" customHeight="1" x14ac:dyDescent="0.2">
      <c r="A234" s="16">
        <f t="shared" si="6"/>
        <v>230</v>
      </c>
      <c r="B234" s="17"/>
      <c r="C234" s="18"/>
      <c r="D234" s="58" t="s">
        <v>290</v>
      </c>
      <c r="E234" s="59"/>
      <c r="F234" s="21"/>
      <c r="G234" s="60"/>
    </row>
    <row r="235" spans="1:7" s="7" customFormat="1" ht="39.6" customHeight="1" x14ac:dyDescent="0.2">
      <c r="A235" s="16">
        <f t="shared" si="6"/>
        <v>231</v>
      </c>
      <c r="B235" s="17"/>
      <c r="C235" s="18"/>
      <c r="D235" s="58" t="s">
        <v>291</v>
      </c>
      <c r="E235" s="59"/>
      <c r="F235" s="21"/>
      <c r="G235" s="60"/>
    </row>
    <row r="236" spans="1:7" s="7" customFormat="1" ht="37.5" customHeight="1" x14ac:dyDescent="0.2">
      <c r="A236" s="16">
        <f t="shared" si="6"/>
        <v>232</v>
      </c>
      <c r="B236" s="17"/>
      <c r="C236" s="18" t="s">
        <v>292</v>
      </c>
      <c r="D236" s="58" t="s">
        <v>293</v>
      </c>
      <c r="E236" s="59" t="s">
        <v>14</v>
      </c>
      <c r="F236" s="21"/>
      <c r="G236" s="60"/>
    </row>
    <row r="237" spans="1:7" s="7" customFormat="1" ht="26.25" customHeight="1" x14ac:dyDescent="0.2">
      <c r="A237" s="16">
        <f t="shared" si="6"/>
        <v>233</v>
      </c>
      <c r="B237" s="17"/>
      <c r="C237" s="18" t="s">
        <v>151</v>
      </c>
      <c r="D237" s="58" t="s">
        <v>294</v>
      </c>
      <c r="E237" s="59" t="s">
        <v>14</v>
      </c>
      <c r="F237" s="21"/>
      <c r="G237" s="60"/>
    </row>
    <row r="238" spans="1:7" s="7" customFormat="1" ht="40.200000000000003" customHeight="1" x14ac:dyDescent="0.2">
      <c r="A238" s="16">
        <f t="shared" si="6"/>
        <v>234</v>
      </c>
      <c r="B238" s="17"/>
      <c r="C238" s="18" t="s">
        <v>295</v>
      </c>
      <c r="D238" s="58" t="s">
        <v>296</v>
      </c>
      <c r="E238" s="59"/>
      <c r="F238" s="21"/>
      <c r="G238" s="60"/>
    </row>
    <row r="239" spans="1:7" s="7" customFormat="1" ht="25.8" customHeight="1" x14ac:dyDescent="0.2">
      <c r="A239" s="16">
        <f t="shared" si="6"/>
        <v>235</v>
      </c>
      <c r="B239" s="17"/>
      <c r="C239" s="18"/>
      <c r="D239" s="58" t="s">
        <v>297</v>
      </c>
      <c r="E239" s="59"/>
      <c r="F239" s="21"/>
      <c r="G239" s="60"/>
    </row>
    <row r="240" spans="1:7" s="7" customFormat="1" ht="26.25" customHeight="1" x14ac:dyDescent="0.2">
      <c r="A240" s="24">
        <f t="shared" si="6"/>
        <v>236</v>
      </c>
      <c r="B240" s="40"/>
      <c r="C240" s="26" t="s">
        <v>298</v>
      </c>
      <c r="D240" s="62" t="s">
        <v>299</v>
      </c>
      <c r="E240" s="63" t="s">
        <v>14</v>
      </c>
      <c r="F240" s="29"/>
      <c r="G240" s="64"/>
    </row>
    <row r="241" spans="1:7" s="7" customFormat="1" ht="26.25" customHeight="1" x14ac:dyDescent="0.2">
      <c r="A241" s="65"/>
      <c r="B241" s="66" t="s">
        <v>300</v>
      </c>
      <c r="C241" s="67"/>
      <c r="D241" s="68"/>
      <c r="E241" s="32"/>
      <c r="F241" s="33"/>
      <c r="G241" s="34"/>
    </row>
    <row r="242" spans="1:7" s="7" customFormat="1" ht="26.25" customHeight="1" x14ac:dyDescent="0.2">
      <c r="A242" s="9">
        <f>A240+1</f>
        <v>237</v>
      </c>
      <c r="B242" s="10" t="s">
        <v>301</v>
      </c>
      <c r="C242" s="11" t="s">
        <v>302</v>
      </c>
      <c r="D242" s="48" t="s">
        <v>303</v>
      </c>
      <c r="E242" s="49" t="s">
        <v>14</v>
      </c>
      <c r="F242" s="14"/>
      <c r="G242" s="50"/>
    </row>
    <row r="243" spans="1:7" s="7" customFormat="1" ht="26.25" customHeight="1" x14ac:dyDescent="0.2">
      <c r="A243" s="16">
        <f t="shared" si="6"/>
        <v>238</v>
      </c>
      <c r="B243" s="17"/>
      <c r="C243" s="18"/>
      <c r="D243" s="58" t="s">
        <v>304</v>
      </c>
      <c r="E243" s="59"/>
      <c r="F243" s="21"/>
      <c r="G243" s="60"/>
    </row>
    <row r="244" spans="1:7" s="7" customFormat="1" ht="26.25" customHeight="1" x14ac:dyDescent="0.2">
      <c r="A244" s="16">
        <f t="shared" si="6"/>
        <v>239</v>
      </c>
      <c r="B244" s="17"/>
      <c r="C244" s="18"/>
      <c r="D244" s="58" t="s">
        <v>305</v>
      </c>
      <c r="E244" s="59"/>
      <c r="F244" s="21"/>
      <c r="G244" s="60"/>
    </row>
    <row r="245" spans="1:7" s="7" customFormat="1" ht="26.25" customHeight="1" x14ac:dyDescent="0.2">
      <c r="A245" s="16">
        <f t="shared" si="6"/>
        <v>240</v>
      </c>
      <c r="B245" s="17"/>
      <c r="C245" s="18"/>
      <c r="D245" s="58" t="s">
        <v>306</v>
      </c>
      <c r="E245" s="59"/>
      <c r="F245" s="21"/>
      <c r="G245" s="60"/>
    </row>
    <row r="246" spans="1:7" s="7" customFormat="1" ht="26.25" customHeight="1" x14ac:dyDescent="0.2">
      <c r="A246" s="16">
        <f t="shared" si="6"/>
        <v>241</v>
      </c>
      <c r="B246" s="17"/>
      <c r="C246" s="18"/>
      <c r="D246" s="58" t="s">
        <v>307</v>
      </c>
      <c r="E246" s="59"/>
      <c r="F246" s="21"/>
      <c r="G246" s="60"/>
    </row>
    <row r="247" spans="1:7" s="7" customFormat="1" ht="40.200000000000003" customHeight="1" x14ac:dyDescent="0.2">
      <c r="A247" s="16">
        <f t="shared" si="6"/>
        <v>242</v>
      </c>
      <c r="B247" s="17"/>
      <c r="C247" s="18"/>
      <c r="D247" s="58" t="s">
        <v>308</v>
      </c>
      <c r="E247" s="59"/>
      <c r="F247" s="21"/>
      <c r="G247" s="60"/>
    </row>
    <row r="248" spans="1:7" s="7" customFormat="1" ht="25.8" customHeight="1" x14ac:dyDescent="0.2">
      <c r="A248" s="16">
        <f t="shared" si="6"/>
        <v>243</v>
      </c>
      <c r="B248" s="17"/>
      <c r="C248" s="18"/>
      <c r="D248" s="58" t="s">
        <v>309</v>
      </c>
      <c r="E248" s="59"/>
      <c r="F248" s="21"/>
      <c r="G248" s="60"/>
    </row>
    <row r="249" spans="1:7" s="7" customFormat="1" ht="26.25" customHeight="1" x14ac:dyDescent="0.2">
      <c r="A249" s="16">
        <f t="shared" si="6"/>
        <v>244</v>
      </c>
      <c r="B249" s="17"/>
      <c r="C249" s="18"/>
      <c r="D249" s="58" t="s">
        <v>310</v>
      </c>
      <c r="E249" s="59"/>
      <c r="F249" s="21"/>
      <c r="G249" s="60"/>
    </row>
    <row r="250" spans="1:7" s="7" customFormat="1" ht="26.25" customHeight="1" x14ac:dyDescent="0.2">
      <c r="A250" s="16">
        <f t="shared" si="6"/>
        <v>245</v>
      </c>
      <c r="B250" s="17"/>
      <c r="C250" s="18" t="s">
        <v>48</v>
      </c>
      <c r="D250" s="58" t="s">
        <v>311</v>
      </c>
      <c r="E250" s="59"/>
      <c r="F250" s="21"/>
      <c r="G250" s="60"/>
    </row>
    <row r="251" spans="1:7" s="7" customFormat="1" ht="26.25" customHeight="1" x14ac:dyDescent="0.2">
      <c r="A251" s="16">
        <f t="shared" si="6"/>
        <v>246</v>
      </c>
      <c r="B251" s="17"/>
      <c r="C251" s="18" t="s">
        <v>312</v>
      </c>
      <c r="D251" s="58" t="s">
        <v>313</v>
      </c>
      <c r="E251" s="59" t="s">
        <v>14</v>
      </c>
      <c r="F251" s="21"/>
      <c r="G251" s="60"/>
    </row>
    <row r="252" spans="1:7" s="7" customFormat="1" ht="26.25" customHeight="1" x14ac:dyDescent="0.2">
      <c r="A252" s="16">
        <f t="shared" si="6"/>
        <v>247</v>
      </c>
      <c r="B252" s="17"/>
      <c r="C252" s="18"/>
      <c r="D252" s="58" t="s">
        <v>314</v>
      </c>
      <c r="E252" s="59" t="s">
        <v>14</v>
      </c>
      <c r="F252" s="21"/>
      <c r="G252" s="60"/>
    </row>
    <row r="253" spans="1:7" s="7" customFormat="1" ht="26.25" customHeight="1" x14ac:dyDescent="0.2">
      <c r="A253" s="24">
        <f t="shared" si="6"/>
        <v>248</v>
      </c>
      <c r="B253" s="40"/>
      <c r="C253" s="26"/>
      <c r="D253" s="69" t="s">
        <v>315</v>
      </c>
      <c r="E253" s="63" t="s">
        <v>14</v>
      </c>
      <c r="F253" s="29"/>
      <c r="G253" s="64"/>
    </row>
    <row r="254" spans="1:7" s="7" customFormat="1" ht="26.25" customHeight="1" x14ac:dyDescent="0.2">
      <c r="A254" s="70"/>
      <c r="B254" s="71"/>
      <c r="C254" s="72"/>
      <c r="D254" s="73"/>
      <c r="E254" s="74"/>
      <c r="F254" s="71"/>
      <c r="G254" s="71"/>
    </row>
    <row r="255" spans="1:7" ht="26.25" customHeight="1" x14ac:dyDescent="0.2">
      <c r="E255" s="74">
        <f>COUNTA(E2:E253)</f>
        <v>98</v>
      </c>
      <c r="F255" s="75">
        <v>5</v>
      </c>
      <c r="G255" s="75">
        <f>E255*F255</f>
        <v>490</v>
      </c>
    </row>
    <row r="256" spans="1:7" ht="26.25" customHeight="1" x14ac:dyDescent="0.2">
      <c r="E256" s="74">
        <f>A253-E255</f>
        <v>150</v>
      </c>
      <c r="F256" s="75">
        <v>1</v>
      </c>
      <c r="G256" s="75">
        <f>E256*F256</f>
        <v>150</v>
      </c>
    </row>
    <row r="257" spans="7:7" ht="26.25" customHeight="1" x14ac:dyDescent="0.2">
      <c r="G257" s="75">
        <f>SUM(G255:G256)</f>
        <v>640</v>
      </c>
    </row>
    <row r="258" spans="7:7" ht="26.25" customHeight="1" x14ac:dyDescent="0.2">
      <c r="G258" s="75"/>
    </row>
  </sheetData>
  <autoFilter ref="A1:H254" xr:uid="{C274A0B3-7E9B-49EE-BFFE-2EFD7951BF19}"/>
  <mergeCells count="1">
    <mergeCell ref="B39:C39"/>
  </mergeCells>
  <phoneticPr fontId="3"/>
  <dataValidations count="1">
    <dataValidation type="list" allowBlank="1" showInputMessage="1" showErrorMessage="1" sqref="F3:F38 F40:F190 F192:F240 F242:F253" xr:uid="{C2E682F8-3BEF-4524-97BB-7E5882DAEF83}">
      <formula1>$H$2:$H$5</formula1>
    </dataValidation>
  </dataValidations>
  <printOptions gridLines="1"/>
  <pageMargins left="0.86614173228346458" right="0.43307086614173229" top="0.78740157480314965" bottom="0.59055118110236227" header="0.51181102362204722" footer="0.31496062992125984"/>
  <pageSetup paperSize="9" scale="87" fitToWidth="0" fitToHeight="0" orientation="portrait" horizontalDpi="4294967293" r:id="rId1"/>
  <headerFooter alignWithMargins="0">
    <oddHeader>&amp;Cにかほ市公営企業会計システム更新業務　機能要件仕様書</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機能要件書</vt:lpstr>
      <vt:lpstr>機能要件書!Print_Area</vt:lpstr>
      <vt:lpstr>機能要件書!Print_Titles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 </cp:lastModifiedBy>
  <dcterms:created xsi:type="dcterms:W3CDTF">2024-08-01T02:33:44Z</dcterms:created>
  <dcterms:modified xsi:type="dcterms:W3CDTF">2024-08-06T05:52:09Z</dcterms:modified>
</cp:coreProperties>
</file>