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R4\R4公営企業関係\20230110【0120〆切】公営企業に係る経営比較分析表（令和３年度決算）の分析等について（依頼）\【0228指定】HPアップロード\"/>
    </mc:Choice>
  </mc:AlternateContent>
  <workbookProtection workbookAlgorithmName="SHA-512" workbookHashValue="EpipDUoyaXLKgnZ3UFDJsPCm8diR34ZVw+lKSY5SFw8zPHVFKiaSHLVBVbn/n3BwOWReg5GrBiYpbTlrI6bR1Q==" workbookSaltValue="F8b0r4gLB4onw9ozha9n1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<sst xmlns="http://schemas.openxmlformats.org/spreadsheetml/2006/main" count="236" uniqueCount="119">
  <si>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</si>
  <si>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</si>
  <si>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</si>
  <si>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</si>
  <si>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</si>
  <si>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</si>
  <si>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</si>
  <si>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</si>
  <si>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</si>
  <si>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</si>
  <si>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</si>
  <si>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</si>
  <si>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</si>
  <si>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</si>
  <si>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</si>
  <si>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</si>
  <si>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</si>
  <si>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</si>
  <si>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</si>
  <si>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</si>
  <si>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</si>
  <si>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</si>
  <si>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</si>
  <si>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</si>
  <si>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</si>
  <si>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</si>
  <si>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</si>
  <si>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</si>
  <si>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</si>
  <si>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</si>
  <si>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</si>
  <si>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</si>
  <si>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</si>
  <si>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</si>
  <si>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</si>
  <si>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</si>
  <si>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</si>
  <si>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</si>
  <si>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</si>
  <si>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</si>
  <si>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</si>
  <si>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</si>
  <si>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</si>
  <si>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</si>
  <si>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</si>
  <si>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</si>
  <si>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</si>
  <si>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</si>
  <si>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</si>
  <si>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</si>
  <si>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</si>
  <si>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</si>
  <si>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</si>
  <si>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</si>
  <si>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</si>
  <si>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</si>
  <si>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</si>
  <si>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</si>
  <si>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</si>
  <si>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</si>
  <si>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</si>
  <si>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</si>
  <si>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</si>
  <si>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</si>
  <si>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</si>
  <si>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</si>
  <si>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</si>
  <si>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</si>
  <si>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</si>
  <si>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</si>
  <si>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</si>
  <si>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</si>
  <si>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</si>
  <si>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</si>
  <si>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</si>
  <si>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</si>
  <si>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</si>
  <si>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</si>
  <si>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</si>
  <si>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</si>
  <si>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</si>
  <si>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</si>
  <si>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</si>
  <si>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</si>
  <si>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</si>
  <si>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</si>
  <si>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</si>
  <si>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</si>
  <si>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</si>
  <si>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</si>
  <si>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</si>
  <si>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</si>
  <si>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</si>
  <si>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</si>
  <si>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</si>
  <si>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</si>
  <si>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</si>
  <si>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</si>
  <si>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</si>
  <si>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</si>
  <si>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</si>
  <si>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</si>
  <si>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</si>
  <si>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</si>
  <si>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</si>
  <si>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</si>
  <si>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</si>
  <si>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</si>
  <si>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</si>
  <si>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</si>
  <si>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</si>
  <si>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</si>
  <si>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</si>
  <si>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</si>
  <si>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</si>
  <si>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</si>
  <si>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平成４年４月に院内地区が供用開始されてから、各地区で順次整備が進められてきましたが、経年による処理機能の低下がみられる施設が存在します。
　現在のところ管渠の更新・老朽化対策を実施する予定はありませんが、供用人口の減少が見込まれるため、施設の適正化を目標に処理場の統廃合や公共下水道への接続を進めます。
</t>
    <rPh sb="43" eb="45">
      <t>ケイネン</t>
    </rPh>
    <rPh sb="147" eb="148">
      <t>スス</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</si>
  <si>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に向けて取り組んでおり、令和６年度に公営企業会計を適用する予定です。
　投資規模の適正化、整備進度の調整等に配慮し、過大投資、過度の先行投資となることのないよう留意した上で「適正な原価」を図り、安定した事業経営の推進に努めます。
</t>
    <rPh sb="93" eb="94">
      <t>ム</t>
    </rPh>
    <rPh sb="110" eb="112">
      <t>コウエイ</t>
    </rPh>
    <rPh sb="112" eb="114">
      <t>キギョウ</t>
    </rPh>
    <rPh sb="114" eb="116">
      <t>カイケイ</t>
    </rPh>
    <rPh sb="117" eb="119">
      <t>テキヨウ</t>
    </rPh>
    <rPh sb="121" eb="123">
      <t>ヨテイ</t>
    </rPh>
    <rPh sb="176" eb="177">
      <t>ウエ</t>
    </rPh>
    <rPh sb="189" eb="191">
      <t>アンテイ</t>
    </rPh>
    <rPh sb="193" eb="195">
      <t>ジギョウ</t>
    </rPh>
    <rPh sb="198" eb="200">
      <t>スイシン</t>
    </rPh>
    <rPh sb="201" eb="202">
      <t>ツト</t>
    </rPh>
    <phoneticPr fontId="4"/>
  </si>
  <si>
    <t>　①収益的収支比率は、目標値である100％を下回っており、H30以降減少していることから、更なる健全な経営の推進に努めます。
　④企業債残高対事業規模比率は、全国平均及び類似団体平均と比較して高くなっていることから、健全性及び効率性の更なる向上に努めます。
　⑤経費回収率は、全国平均及び類似団体平均を上回っていますが、100％に達していないため、引き続き適正な使用料収入の確保及び汚水処理費の削減に努めます。
　⑥汚水処理原価は、全国平均及び類似団体平均と比較して低額でありますが、引き続き低減に努めます。
　⑦施設利用率は、全国平均及び類似団体平均と比較して高い水準にありますが、引き続き適正な施設利用に努めます。
　⑧水洗化率は、全国平均及び類似団体平均と比較して高くなっていますが、今後も水洗化率の向上に努めます。</t>
    <rPh sb="32" eb="34">
      <t>イコウ</t>
    </rPh>
    <rPh sb="34" eb="36">
      <t>ゲンショウ</t>
    </rPh>
    <rPh sb="45" eb="46">
      <t>サラ</t>
    </rPh>
    <rPh sb="54" eb="56">
      <t>スイシン</t>
    </rPh>
    <rPh sb="117" eb="118">
      <t>サラ</t>
    </rPh>
    <rPh sb="165" eb="166">
      <t>タッ</t>
    </rPh>
    <rPh sb="246" eb="248">
      <t>テイゲン</t>
    </rPh>
    <rPh sb="268" eb="269">
      <t>オヨ</t>
    </rPh>
    <rPh sb="292" eb="293">
      <t>ヒ</t>
    </rPh>
    <rPh sb="294" eb="295">
      <t>ツヅ</t>
    </rPh>
    <rPh sb="296" eb="298">
      <t>テキセイ</t>
    </rPh>
    <rPh sb="299" eb="301">
      <t>シセツ</t>
    </rPh>
    <rPh sb="301" eb="303">
      <t>リヨウ</t>
    </rPh>
    <rPh sb="304" eb="305">
      <t>ツト</t>
    </rPh>
    <rPh sb="356" eb="35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</si>
</sst>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0.06</c:v>
                </c:pt>
                <c:pt idx="1">
                  <c:v>0</c:v>
                </c:pt>
                <c:pt idx="2">
                  <c:v>0</c:v>
                </c:pt>
                <c:pt idx="3">
                  <c:v>0</c:v>
                </c:pt>
                <c:pt idx="4">
                  <c:v>0</c:v>
                </c:pt>
              </c:numCache>
            </c:numRef>
          </c:val>
          <c:extLst>
            <c:ext xmlns:c16="http://schemas.microsoft.com/office/drawing/2014/chart" uri="{C3380CC4-5D6E-409C-BE32-E72D297353CC}">
              <c16:uniqueId val="{00000000-DCAA-4A85-8292-41C523974D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CAA-4A85-8292-41C523974D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88.67</c:v>
                </c:pt>
                <c:pt idx="1">
                  <c:v>86.08</c:v>
                </c:pt>
                <c:pt idx="2">
                  <c:v>84.4</c:v>
                </c:pt>
                <c:pt idx="3">
                  <c:v>85.11</c:v>
                </c:pt>
                <c:pt idx="4">
                  <c:v>84.1</c:v>
                </c:pt>
              </c:numCache>
            </c:numRef>
          </c:val>
          <c:extLst>
            <c:ext xmlns:c16="http://schemas.microsoft.com/office/drawing/2014/chart" uri="{C3380CC4-5D6E-409C-BE32-E72D297353CC}">
              <c16:uniqueId val="{00000000-962F-4C5B-BD95-419B5F9060D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62F-4C5B-BD95-419B5F9060D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91.71</c:v>
                </c:pt>
                <c:pt idx="1">
                  <c:v>92.36</c:v>
                </c:pt>
                <c:pt idx="2">
                  <c:v>92.7</c:v>
                </c:pt>
                <c:pt idx="3">
                  <c:v>93.07</c:v>
                </c:pt>
                <c:pt idx="4">
                  <c:v>93.17</c:v>
                </c:pt>
              </c:numCache>
            </c:numRef>
          </c:val>
          <c:extLst>
            <c:ext xmlns:c16="http://schemas.microsoft.com/office/drawing/2014/chart" uri="{C3380CC4-5D6E-409C-BE32-E72D297353CC}">
              <c16:uniqueId val="{00000000-0B22-44A2-902D-8308E0CFAEB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0B22-44A2-902D-8308E0CFAEB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61.92</c:v>
                </c:pt>
                <c:pt idx="1">
                  <c:v>62.09</c:v>
                </c:pt>
                <c:pt idx="2">
                  <c:v>60.57</c:v>
                </c:pt>
                <c:pt idx="3">
                  <c:v>58.53</c:v>
                </c:pt>
                <c:pt idx="4">
                  <c:v>56.45</c:v>
                </c:pt>
              </c:numCache>
            </c:numRef>
          </c:val>
          <c:extLst>
            <c:ext xmlns:c16="http://schemas.microsoft.com/office/drawing/2014/chart" uri="{C3380CC4-5D6E-409C-BE32-E72D297353CC}">
              <c16:uniqueId val="{00000000-E3B2-4D24-BD64-23E03BF92F0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B2-4D24-BD64-23E03BF92F0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4D-4976-A416-5F4953DE76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4D-4976-A416-5F4953DE76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55-4BFB-A876-DF6C143717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55-4BFB-A876-DF6C143717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7C-4797-99F4-4B6446E792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7C-4797-99F4-4B6446E792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C0-44CF-8BB6-823E7A78866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C0-44CF-8BB6-823E7A78866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1296.8699999999999</c:v>
                </c:pt>
                <c:pt idx="1">
                  <c:v>1280.6300000000001</c:v>
                </c:pt>
                <c:pt idx="2">
                  <c:v>1238.82</c:v>
                </c:pt>
                <c:pt idx="3">
                  <c:v>1158.28</c:v>
                </c:pt>
                <c:pt idx="4">
                  <c:v>1122.73</c:v>
                </c:pt>
              </c:numCache>
            </c:numRef>
          </c:val>
          <c:extLst>
            <c:ext xmlns:c16="http://schemas.microsoft.com/office/drawing/2014/chart" uri="{C3380CC4-5D6E-409C-BE32-E72D297353CC}">
              <c16:uniqueId val="{00000000-D958-4C92-9151-A496051FFD0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D958-4C92-9151-A496051FFD0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78.39</c:v>
                </c:pt>
                <c:pt idx="1">
                  <c:v>73.67</c:v>
                </c:pt>
                <c:pt idx="2">
                  <c:v>75.53</c:v>
                </c:pt>
                <c:pt idx="3">
                  <c:v>83.23</c:v>
                </c:pt>
                <c:pt idx="4">
                  <c:v>82.15</c:v>
                </c:pt>
              </c:numCache>
            </c:numRef>
          </c:val>
          <c:extLst>
            <c:ext xmlns:c16="http://schemas.microsoft.com/office/drawing/2014/chart" uri="{C3380CC4-5D6E-409C-BE32-E72D297353CC}">
              <c16:uniqueId val="{00000000-438B-4B3C-A21B-04E05E0029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438B-4B3C-A21B-04E05E0029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159.28</c:v>
                </c:pt>
                <c:pt idx="1">
                  <c:v>169.57</c:v>
                </c:pt>
                <c:pt idx="2">
                  <c:v>166.99</c:v>
                </c:pt>
                <c:pt idx="3">
                  <c:v>153.47</c:v>
                </c:pt>
                <c:pt idx="4">
                  <c:v>156.16</c:v>
                </c:pt>
              </c:numCache>
            </c:numRef>
          </c:val>
          <c:extLst>
            <c:ext xmlns:c16="http://schemas.microsoft.com/office/drawing/2014/chart" uri="{C3380CC4-5D6E-409C-BE32-E72D297353CC}">
              <c16:uniqueId val="{00000000-AEBE-47F5-8BEC-BD8165A056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EBE-47F5-8BEC-BD8165A056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にかほ市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23490</v>
      </c>
      <c r="AM8" s="45"/>
      <c r="AN8" s="45"/>
      <c r="AO8" s="45"/>
      <c r="AP8" s="45"/>
      <c r="AQ8" s="45"/>
      <c r="AR8" s="45"/>
      <c r="AS8" s="45"/>
      <c r="AT8" s="46">
        <f>データ!T6</f>
        <v>241.13</v>
      </c>
      <c r="AU8" s="46"/>
      <c r="AV8" s="46"/>
      <c r="AW8" s="46"/>
      <c r="AX8" s="46"/>
      <c r="AY8" s="46"/>
      <c r="AZ8" s="46"/>
      <c r="BA8" s="46"/>
      <c r="BB8" s="46">
        <f>データ!U6</f>
        <v>97.42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26.51</v>
      </c>
      <c r="Q10" s="46"/>
      <c r="R10" s="46"/>
      <c r="S10" s="46"/>
      <c r="T10" s="46"/>
      <c r="U10" s="46"/>
      <c r="V10" s="46"/>
      <c r="W10" s="46">
        <f>データ!Q6</f>
        <v>98.86</v>
      </c>
      <c r="X10" s="46"/>
      <c r="Y10" s="46"/>
      <c r="Z10" s="46"/>
      <c r="AA10" s="46"/>
      <c r="AB10" s="46"/>
      <c r="AC10" s="46"/>
      <c r="AD10" s="45">
        <f>データ!R6</f>
        <v>2420</v>
      </c>
      <c r="AE10" s="45"/>
      <c r="AF10" s="45"/>
      <c r="AG10" s="45"/>
      <c r="AH10" s="45"/>
      <c r="AI10" s="45"/>
      <c r="AJ10" s="45"/>
      <c r="AK10" s="2"/>
      <c r="AL10" s="45">
        <f>データ!V6</f>
        <v>6183</v>
      </c>
      <c r="AM10" s="45"/>
      <c r="AN10" s="45"/>
      <c r="AO10" s="45"/>
      <c r="AP10" s="45"/>
      <c r="AQ10" s="45"/>
      <c r="AR10" s="45"/>
      <c r="AS10" s="45"/>
      <c r="AT10" s="46">
        <f>データ!W6</f>
        <v>3.95</v>
      </c>
      <c r="AU10" s="46"/>
      <c r="AV10" s="46"/>
      <c r="AW10" s="46"/>
      <c r="AX10" s="46"/>
      <c r="AY10" s="46"/>
      <c r="AZ10" s="46"/>
      <c r="BA10" s="46"/>
      <c r="BB10" s="46">
        <f>データ!X6</f>
        <v>1565.32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J5sIUuLTuxZQSxyXahDc7hLeClGSrgvcl7amYyQTJ73zs+GBC+4E6ynk3YebnntB9AoA4aoFxPWjGZxJUT0e2A==" saltValue="QSeIUNSWW9tWyuLPd4dw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52141</v>
      </c>
      <c r="D6" s="19">
        <f t="shared" si="3"/>
        <v>47</v>
      </c>
      <c r="E6" s="19">
        <f t="shared" si="3"/>
        <v>17</v>
      </c>
      <c r="F6" s="19">
        <f t="shared" si="3"/>
        <v>5</v>
      </c>
      <c r="G6" s="19">
        <f t="shared" si="3"/>
        <v>0</v>
      </c>
      <c r="H6" s="19" t="str">
        <f t="shared" si="3"/>
        <v>秋田県　にかほ市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26.51</v>
      </c>
      <c r="Q6" s="20">
        <f t="shared" si="3"/>
        <v>98.86</v>
      </c>
      <c r="R6" s="20">
        <f t="shared" si="3"/>
        <v>2420</v>
      </c>
      <c r="S6" s="20">
        <f t="shared" si="3"/>
        <v>23490</v>
      </c>
      <c r="T6" s="20">
        <f t="shared" si="3"/>
        <v>241.13</v>
      </c>
      <c r="U6" s="20">
        <f t="shared" si="3"/>
        <v>97.42</v>
      </c>
      <c r="V6" s="20">
        <f t="shared" si="3"/>
        <v>6183</v>
      </c>
      <c r="W6" s="20">
        <f t="shared" si="3"/>
        <v>3.95</v>
      </c>
      <c r="X6" s="20">
        <f t="shared" si="3"/>
        <v>1565.32</v>
      </c>
      <c r="Y6" s="21">
        <f>IF(Y7="",NA(),Y7)</f>
        <v>61.92</v>
      </c>
      <c r="Z6" s="21">
        <f t="shared" ref="Z6:AH6" si="4">IF(Z7="",NA(),Z7)</f>
        <v>62.09</v>
      </c>
      <c r="AA6" s="21">
        <f t="shared" si="4"/>
        <v>60.57</v>
      </c>
      <c r="AB6" s="21">
        <f t="shared" si="4"/>
        <v>58.53</v>
      </c>
      <c r="AC6" s="21">
        <f t="shared" si="4"/>
        <v>56.45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1296.8699999999999</v>
      </c>
      <c r="BG6" s="21">
        <f t="shared" ref="BG6:BO6" si="7">IF(BG7="",NA(),BG7)</f>
        <v>1280.6300000000001</v>
      </c>
      <c r="BH6" s="21">
        <f t="shared" si="7"/>
        <v>1238.82</v>
      </c>
      <c r="BI6" s="21">
        <f t="shared" si="7"/>
        <v>1158.28</v>
      </c>
      <c r="BJ6" s="21">
        <f t="shared" si="7"/>
        <v>1122.73</v>
      </c>
      <c r="BK6" s="21">
        <f t="shared" si="7"/>
        <v>855.8</v>
      </c>
      <c r="BL6" s="21">
        <f t="shared" si="7"/>
        <v>789.46</v>
      </c>
      <c r="BM6" s="21">
        <f t="shared" si="7"/>
        <v>826.83</v>
      </c>
      <c r="BN6" s="21">
        <f t="shared" si="7"/>
        <v>867.83</v>
      </c>
      <c r="BO6" s="21">
        <f t="shared" si="7"/>
        <v>791.76</v>
      </c>
      <c r="BP6" s="20" t="str">
        <f>IF(BP7="","",IF(BP7="-","【-】","【"&amp;SUBSTITUTE(TEXT(BP7,"#,##0.00"),"-","△")&amp;"】"))</f>
        <v>【786.37】</v>
      </c>
      <c r="BQ6" s="21">
        <f>IF(BQ7="",NA(),BQ7)</f>
        <v>78.39</v>
      </c>
      <c r="BR6" s="21">
        <f t="shared" ref="BR6:BZ6" si="8">IF(BR7="",NA(),BR7)</f>
        <v>73.67</v>
      </c>
      <c r="BS6" s="21">
        <f t="shared" si="8"/>
        <v>75.53</v>
      </c>
      <c r="BT6" s="21">
        <f t="shared" si="8"/>
        <v>83.23</v>
      </c>
      <c r="BU6" s="21">
        <f t="shared" si="8"/>
        <v>82.15</v>
      </c>
      <c r="BV6" s="21">
        <f t="shared" si="8"/>
        <v>59.8</v>
      </c>
      <c r="BW6" s="21">
        <f t="shared" si="8"/>
        <v>57.77</v>
      </c>
      <c r="BX6" s="21">
        <f t="shared" si="8"/>
        <v>57.31</v>
      </c>
      <c r="BY6" s="21">
        <f t="shared" si="8"/>
        <v>57.08</v>
      </c>
      <c r="BZ6" s="21">
        <f t="shared" si="8"/>
        <v>56.26</v>
      </c>
      <c r="CA6" s="20" t="str">
        <f>IF(CA7="","",IF(CA7="-","【-】","【"&amp;SUBSTITUTE(TEXT(CA7,"#,##0.00"),"-","△")&amp;"】"))</f>
        <v>【60.65】</v>
      </c>
      <c r="CB6" s="21">
        <f>IF(CB7="",NA(),CB7)</f>
        <v>159.28</v>
      </c>
      <c r="CC6" s="21">
        <f t="shared" ref="CC6:CK6" si="9">IF(CC7="",NA(),CC7)</f>
        <v>169.57</v>
      </c>
      <c r="CD6" s="21">
        <f t="shared" si="9"/>
        <v>166.99</v>
      </c>
      <c r="CE6" s="21">
        <f t="shared" si="9"/>
        <v>153.47</v>
      </c>
      <c r="CF6" s="21">
        <f t="shared" si="9"/>
        <v>156.16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88.67</v>
      </c>
      <c r="CN6" s="21">
        <f t="shared" ref="CN6:CV6" si="10">IF(CN7="",NA(),CN7)</f>
        <v>86.08</v>
      </c>
      <c r="CO6" s="21">
        <f t="shared" si="10"/>
        <v>84.4</v>
      </c>
      <c r="CP6" s="21">
        <f t="shared" si="10"/>
        <v>85.11</v>
      </c>
      <c r="CQ6" s="21">
        <f t="shared" si="10"/>
        <v>84.1</v>
      </c>
      <c r="CR6" s="21">
        <f t="shared" si="10"/>
        <v>51.75</v>
      </c>
      <c r="CS6" s="21">
        <f t="shared" si="10"/>
        <v>50.68</v>
      </c>
      <c r="CT6" s="21">
        <f t="shared" si="10"/>
        <v>50.14</v>
      </c>
      <c r="CU6" s="21">
        <f t="shared" si="10"/>
        <v>54.83</v>
      </c>
      <c r="CV6" s="21">
        <f t="shared" si="10"/>
        <v>66.53</v>
      </c>
      <c r="CW6" s="20" t="str">
        <f>IF(CW7="","",IF(CW7="-","【-】","【"&amp;SUBSTITUTE(TEXT(CW7,"#,##0.00"),"-","△")&amp;"】"))</f>
        <v>【61.14】</v>
      </c>
      <c r="CX6" s="21">
        <f>IF(CX7="",NA(),CX7)</f>
        <v>91.71</v>
      </c>
      <c r="CY6" s="21">
        <f t="shared" ref="CY6:DG6" si="11">IF(CY7="",NA(),CY7)</f>
        <v>92.36</v>
      </c>
      <c r="CZ6" s="21">
        <f t="shared" si="11"/>
        <v>92.7</v>
      </c>
      <c r="DA6" s="21">
        <f t="shared" si="11"/>
        <v>93.07</v>
      </c>
      <c r="DB6" s="21">
        <f t="shared" si="11"/>
        <v>93.17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0.06</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52141</v>
      </c>
      <c r="D7" s="23">
        <v>47</v>
      </c>
      <c r="E7" s="23">
        <v>17</v>
      </c>
      <c r="F7" s="23">
        <v>5</v>
      </c>
      <c r="G7" s="23">
        <v>0</v>
      </c>
      <c r="H7" s="23" t="s">
        <v>98</v>
      </c>
      <c r="I7" s="23" t="s">
        <v>99</v>
      </c>
      <c r="J7" s="23" t="s">
        <v>100</v>
      </c>
      <c r="K7" s="23" t="s">
        <v>101</v>
      </c>
      <c r="L7" s="23" t="s">
        <v>102</v>
      </c>
      <c r="M7" s="23" t="s">
        <v>103</v>
      </c>
      <c r="N7" s="24" t="s">
        <v>104</v>
      </c>
      <c r="O7" s="24" t="s">
        <v>105</v>
      </c>
      <c r="P7" s="24">
        <v>26.51</v>
      </c>
      <c r="Q7" s="24">
        <v>98.86</v>
      </c>
      <c r="R7" s="24">
        <v>2420</v>
      </c>
      <c r="S7" s="24">
        <v>23490</v>
      </c>
      <c r="T7" s="24">
        <v>241.13</v>
      </c>
      <c r="U7" s="24">
        <v>97.42</v>
      </c>
      <c r="V7" s="24">
        <v>6183</v>
      </c>
      <c r="W7" s="24">
        <v>3.95</v>
      </c>
      <c r="X7" s="24">
        <v>1565.32</v>
      </c>
      <c r="Y7" s="24">
        <v>61.92</v>
      </c>
      <c r="Z7" s="24">
        <v>62.09</v>
      </c>
      <c r="AA7" s="24">
        <v>60.57</v>
      </c>
      <c r="AB7" s="24">
        <v>58.53</v>
      </c>
      <c r="AC7" s="24">
        <v>56.45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1296.8699999999999</v>
      </c>
      <c r="BG7" s="24">
        <v>1280.6300000000001</v>
      </c>
      <c r="BH7" s="24">
        <v>1238.82</v>
      </c>
      <c r="BI7" s="24">
        <v>1158.28</v>
      </c>
      <c r="BJ7" s="24">
        <v>1122.73</v>
      </c>
      <c r="BK7" s="24">
        <v>855.8</v>
      </c>
      <c r="BL7" s="24">
        <v>789.46</v>
      </c>
      <c r="BM7" s="24">
        <v>826.83</v>
      </c>
      <c r="BN7" s="24">
        <v>867.83</v>
      </c>
      <c r="BO7" s="24">
        <v>791.76</v>
      </c>
      <c r="BP7" s="24">
        <v>786.37</v>
      </c>
      <c r="BQ7" s="24">
        <v>78.39</v>
      </c>
      <c r="BR7" s="24">
        <v>73.67</v>
      </c>
      <c r="BS7" s="24">
        <v>75.53</v>
      </c>
      <c r="BT7" s="24">
        <v>83.23</v>
      </c>
      <c r="BU7" s="24">
        <v>82.15</v>
      </c>
      <c r="BV7" s="24">
        <v>59.8</v>
      </c>
      <c r="BW7" s="24">
        <v>57.77</v>
      </c>
      <c r="BX7" s="24">
        <v>57.31</v>
      </c>
      <c r="BY7" s="24">
        <v>57.08</v>
      </c>
      <c r="BZ7" s="24">
        <v>56.26</v>
      </c>
      <c r="CA7" s="24">
        <v>60.65</v>
      </c>
      <c r="CB7" s="24">
        <v>159.28</v>
      </c>
      <c r="CC7" s="24">
        <v>169.57</v>
      </c>
      <c r="CD7" s="24">
        <v>166.99</v>
      </c>
      <c r="CE7" s="24">
        <v>153.47</v>
      </c>
      <c r="CF7" s="24">
        <v>156.16</v>
      </c>
      <c r="CG7" s="24">
        <v>263.76</v>
      </c>
      <c r="CH7" s="24">
        <v>274.35000000000002</v>
      </c>
      <c r="CI7" s="24">
        <v>273.52</v>
      </c>
      <c r="CJ7" s="24">
        <v>274.99</v>
      </c>
      <c r="CK7" s="24">
        <v>282.08999999999997</v>
      </c>
      <c r="CL7" s="24">
        <v>256.97000000000003</v>
      </c>
      <c r="CM7" s="24">
        <v>88.67</v>
      </c>
      <c r="CN7" s="24">
        <v>86.08</v>
      </c>
      <c r="CO7" s="24">
        <v>84.4</v>
      </c>
      <c r="CP7" s="24">
        <v>85.11</v>
      </c>
      <c r="CQ7" s="24">
        <v>84.1</v>
      </c>
      <c r="CR7" s="24">
        <v>51.75</v>
      </c>
      <c r="CS7" s="24">
        <v>50.68</v>
      </c>
      <c r="CT7" s="24">
        <v>50.14</v>
      </c>
      <c r="CU7" s="24">
        <v>54.83</v>
      </c>
      <c r="CV7" s="24">
        <v>66.53</v>
      </c>
      <c r="CW7" s="24">
        <v>61.14</v>
      </c>
      <c r="CX7" s="24">
        <v>91.71</v>
      </c>
      <c r="CY7" s="24">
        <v>92.36</v>
      </c>
      <c r="CZ7" s="24">
        <v>92.7</v>
      </c>
      <c r="DA7" s="24">
        <v>93.07</v>
      </c>
      <c r="DB7" s="24">
        <v>93.17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0.06</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2023-01-18T12:02:19Z</cp:lastPrinted>
  <dcterms:created xsi:type="dcterms:W3CDTF">2022-12-01T01:54:33Z</dcterms:created>
  <dcterms:modified xsi:type="dcterms:W3CDTF">2023-02-27T00:03:37Z</dcterms:modified>
  <cp:category/>
</cp:coreProperties>
</file>