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R4\R4公営企業関係\20230110【0120〆切】公営企業に係る経営比較分析表（令和３年度決算）の分析等について（依頼）\【0228指定】HPアップロード\"/>
    </mc:Choice>
  </mc:AlternateContent>
  <workbookProtection workbookAlgorithmName="SHA-512" workbookHashValue="ZDeE/hP75A+t46iWc6TShXJOzlR0MMz/gRu8Zm78hmxYrbECD+O/iGc0cyaBAkPjVFDTHQUVlhpDrPr4vEWrRg==" workbookSaltValue="HWgOJKsafkbZStJ1xbzY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<sst xmlns="http://schemas.openxmlformats.org/spreadsheetml/2006/main" count="236" uniqueCount="122">
  <si>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</si>
  <si>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</si>
  <si>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</si>
  <si>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</si>
  <si>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</si>
  <si>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</si>
  <si>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</si>
  <si>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</si>
  <si>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</si>
  <si>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</si>
  <si>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</si>
  <si>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</si>
  <si>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</si>
  <si>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</si>
  <si>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</si>
  <si>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</si>
  <si>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</si>
  <si>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</si>
  <si>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</si>
  <si>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</si>
  <si>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</si>
  <si>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</si>
  <si>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</si>
  <si>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</si>
  <si>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</si>
  <si>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</si>
  <si>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</si>
  <si>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</si>
  <si>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</si>
  <si>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</si>
  <si>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</si>
  <si>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</si>
  <si>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</si>
  <si>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</si>
  <si>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</si>
  <si>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</si>
  <si>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</si>
  <si>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</si>
  <si>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</si>
  <si>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</si>
  <si>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</si>
  <si>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</si>
  <si>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</si>
  <si>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</si>
  <si>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</si>
  <si>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</si>
  <si>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</si>
  <si>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</si>
  <si>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</si>
  <si>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</si>
  <si>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</si>
  <si>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</si>
  <si>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</si>
  <si>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</si>
  <si>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</si>
  <si>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</si>
  <si>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</si>
  <si>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</si>
  <si>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</si>
  <si>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</si>
  <si>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</si>
  <si>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</si>
  <si>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</si>
  <si>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</si>
  <si>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</si>
  <si>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</si>
  <si>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</si>
  <si>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</si>
  <si>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</si>
  <si>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</si>
  <si>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</si>
  <si>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</si>
  <si>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</si>
  <si>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</si>
  <si>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</si>
  <si>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</si>
  <si>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</si>
  <si>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</si>
  <si>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</si>
  <si>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</si>
  <si>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</si>
  <si>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</si>
  <si>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</si>
  <si>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</si>
  <si>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</si>
  <si>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</si>
  <si>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</si>
  <si>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</si>
  <si>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</si>
  <si>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</si>
  <si>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</si>
  <si>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</si>
  <si>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</si>
  <si>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</si>
  <si>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</si>
  <si>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</si>
  <si>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</si>
  <si>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</si>
  <si>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</si>
  <si>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</si>
  <si>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</si>
  <si>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</si>
  <si>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</si>
  <si>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</si>
  <si>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</si>
  <si>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</si>
  <si>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</si>
  <si>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</si>
  <si>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</si>
  <si>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</si>
  <si>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</si>
  <si>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</si>
  <si>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</si>
  <si>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</si>
  <si>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</si>
  <si>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</si>
  <si>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</si>
  <si>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</si>
  <si>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</si>
  <si>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平成８年５月に水沢地区が供用開始されてから、現在では合計３地区が供用開始しております。
　現在のところ管渠の更新・老朽化対策を実施する予定はありません。</t>
    <rPh sb="1" eb="3">
      <t>ヘイセイ</t>
    </rPh>
    <rPh sb="4" eb="5">
      <t>ネン</t>
    </rPh>
    <rPh sb="6" eb="7">
      <t>ガツ</t>
    </rPh>
    <rPh sb="8" eb="10">
      <t>ミズサワ</t>
    </rPh>
    <rPh sb="10" eb="12">
      <t>チク</t>
    </rPh>
    <rPh sb="13" eb="15">
      <t>キョウヨウ</t>
    </rPh>
    <rPh sb="15" eb="17">
      <t>カイシ</t>
    </rPh>
    <rPh sb="23" eb="25">
      <t>ゲンザイ</t>
    </rPh>
    <rPh sb="27" eb="29">
      <t>ゴウケイ</t>
    </rPh>
    <rPh sb="30" eb="32">
      <t>チク</t>
    </rPh>
    <rPh sb="33" eb="35">
      <t>キョウヨウ</t>
    </rPh>
    <rPh sb="35" eb="37">
      <t>カイシ</t>
    </rPh>
    <rPh sb="46" eb="48">
      <t>ゲンザイ</t>
    </rPh>
    <rPh sb="52" eb="54">
      <t>カンキョ</t>
    </rPh>
    <rPh sb="55" eb="57">
      <t>コウシン</t>
    </rPh>
    <rPh sb="58" eb="61">
      <t>ロウキュウカ</t>
    </rPh>
    <rPh sb="61" eb="63">
      <t>タイサク</t>
    </rPh>
    <rPh sb="64" eb="66">
      <t>ジッシ</t>
    </rPh>
    <rPh sb="68" eb="70">
      <t>ヨテイ</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</si>
  <si>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６年度に公営企業会計を適用する予定です。
　投資規模の適正化、整備進度の調整等に配慮し、過大投資、過度の先行投資となることのないよう留意した上で「適正な原価」を図り、安定した事業経営の推進に努めます。
</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</si>
  <si>
    <t xml:space="preserve">　①収益的収支比率は、目標値である100％を下回っており、前年より低下していることから、更なる健全な経営の推進に努めます。
　④企業債残高対事業規模比率は、全国平均及び類似団体平均と比較して高くなっていることから、健全性及び効率性の更なる向上に努めます。
　⑤経費回収率は、全国平均及び類似団体平均を下回っており、更なる適正な使用料収入の確保及び汚水処理費の削減に努めます。
　⑥汚水処理原価は、全国平均及び類似団体平均と比較して低額ですが、更なる維持管理費の削減や有収水量の増加に努めます。
　⑦施設利用率は、全国平均及び類似団体平均より低く、更に適正な施設維持・更新の計画・整備に努めます。
　⑧水洗化率は、全国平均及び類似団体平均を上回っていますが、今後も水洗化率の向上に努めます。
</t>
    <rPh sb="33" eb="35">
      <t>テイカ</t>
    </rPh>
    <rPh sb="44" eb="45">
      <t>サラ</t>
    </rPh>
    <rPh sb="53" eb="55">
      <t>スイシン</t>
    </rPh>
    <rPh sb="116" eb="117">
      <t>サラ</t>
    </rPh>
    <rPh sb="150" eb="152">
      <t>シタマワ</t>
    </rPh>
    <rPh sb="157" eb="158">
      <t>サラ</t>
    </rPh>
    <rPh sb="221" eb="222">
      <t>サラ</t>
    </rPh>
    <rPh sb="270" eb="271">
      <t>ヒク</t>
    </rPh>
    <rPh sb="292" eb="293">
      <t>ツト</t>
    </rPh>
    <rPh sb="319" eb="321">
      <t>ウワマワ</t>
    </rPh>
    <rPh sb="339" eb="3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</si>
</sst>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5E-4CE5-A0CF-D68A596F70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05E-4CE5-A0CF-D68A596F70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37.04</c:v>
                </c:pt>
                <c:pt idx="1">
                  <c:v>37.04</c:v>
                </c:pt>
                <c:pt idx="2">
                  <c:v>37.04</c:v>
                </c:pt>
                <c:pt idx="3">
                  <c:v>35.19</c:v>
                </c:pt>
                <c:pt idx="4">
                  <c:v>35.19</c:v>
                </c:pt>
              </c:numCache>
            </c:numRef>
          </c:val>
          <c:extLst>
            <c:ext xmlns:c16="http://schemas.microsoft.com/office/drawing/2014/chart" uri="{C3380CC4-5D6E-409C-BE32-E72D297353CC}">
              <c16:uniqueId val="{00000000-D43B-4B00-BFBE-6104CE5B424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D43B-4B00-BFBE-6104CE5B424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89.62</c:v>
                </c:pt>
                <c:pt idx="1">
                  <c:v>92.78</c:v>
                </c:pt>
                <c:pt idx="2">
                  <c:v>93.62</c:v>
                </c:pt>
                <c:pt idx="3">
                  <c:v>93.55</c:v>
                </c:pt>
                <c:pt idx="4">
                  <c:v>93.33</c:v>
                </c:pt>
              </c:numCache>
            </c:numRef>
          </c:val>
          <c:extLst>
            <c:ext xmlns:c16="http://schemas.microsoft.com/office/drawing/2014/chart" uri="{C3380CC4-5D6E-409C-BE32-E72D297353CC}">
              <c16:uniqueId val="{00000000-021F-40DA-B601-A957B8B4B1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021F-40DA-B601-A957B8B4B1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63.92</c:v>
                </c:pt>
                <c:pt idx="1">
                  <c:v>63.85</c:v>
                </c:pt>
                <c:pt idx="2">
                  <c:v>64.569999999999993</c:v>
                </c:pt>
                <c:pt idx="3">
                  <c:v>64.11</c:v>
                </c:pt>
                <c:pt idx="4">
                  <c:v>60.07</c:v>
                </c:pt>
              </c:numCache>
            </c:numRef>
          </c:val>
          <c:extLst>
            <c:ext xmlns:c16="http://schemas.microsoft.com/office/drawing/2014/chart" uri="{C3380CC4-5D6E-409C-BE32-E72D297353CC}">
              <c16:uniqueId val="{00000000-BD45-40BE-947B-D4E8A021DF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45-40BE-947B-D4E8A021DF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C7-4BBC-AE63-F22828E4500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7-4BBC-AE63-F22828E4500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50-4061-9339-A96C3C24973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50-4061-9339-A96C3C24973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B9-4551-BBCE-6A6D0A32C2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B9-4551-BBCE-6A6D0A32C2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E-4C3B-BF86-D52E25ECDC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E-4C3B-BF86-D52E25ECDC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4480.95</c:v>
                </c:pt>
                <c:pt idx="1">
                  <c:v>4266.1000000000004</c:v>
                </c:pt>
                <c:pt idx="2">
                  <c:v>4210.71</c:v>
                </c:pt>
                <c:pt idx="3">
                  <c:v>3391.68</c:v>
                </c:pt>
                <c:pt idx="4">
                  <c:v>3637.93</c:v>
                </c:pt>
              </c:numCache>
            </c:numRef>
          </c:val>
          <c:extLst>
            <c:ext xmlns:c16="http://schemas.microsoft.com/office/drawing/2014/chart" uri="{C3380CC4-5D6E-409C-BE32-E72D297353CC}">
              <c16:uniqueId val="{00000000-CBB1-4F2B-8759-C46748B5CA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CBB1-4F2B-8759-C46748B5CA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55.66</c:v>
                </c:pt>
                <c:pt idx="1">
                  <c:v>61.71</c:v>
                </c:pt>
                <c:pt idx="2">
                  <c:v>35.700000000000003</c:v>
                </c:pt>
                <c:pt idx="3">
                  <c:v>38.06</c:v>
                </c:pt>
                <c:pt idx="4">
                  <c:v>34.549999999999997</c:v>
                </c:pt>
              </c:numCache>
            </c:numRef>
          </c:val>
          <c:extLst>
            <c:ext xmlns:c16="http://schemas.microsoft.com/office/drawing/2014/chart" uri="{C3380CC4-5D6E-409C-BE32-E72D297353CC}">
              <c16:uniqueId val="{00000000-7BB2-40AF-A33C-B5C138335D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7BB2-40AF-A33C-B5C138335D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233</c:v>
                </c:pt>
                <c:pt idx="1">
                  <c:v>210.67</c:v>
                </c:pt>
                <c:pt idx="2">
                  <c:v>367.13</c:v>
                </c:pt>
                <c:pt idx="3">
                  <c:v>350.04</c:v>
                </c:pt>
                <c:pt idx="4">
                  <c:v>389.8</c:v>
                </c:pt>
              </c:numCache>
            </c:numRef>
          </c:val>
          <c:extLst>
            <c:ext xmlns:c16="http://schemas.microsoft.com/office/drawing/2014/chart" uri="{C3380CC4-5D6E-409C-BE32-E72D297353CC}">
              <c16:uniqueId val="{00000000-8072-4D61-88D4-8E1E6BFFD2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8072-4D61-88D4-8E1E6BFFD2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にかほ市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23490</v>
      </c>
      <c r="AM8" s="42"/>
      <c r="AN8" s="42"/>
      <c r="AO8" s="42"/>
      <c r="AP8" s="42"/>
      <c r="AQ8" s="42"/>
      <c r="AR8" s="42"/>
      <c r="AS8" s="42"/>
      <c r="AT8" s="35">
        <f>データ!T6</f>
        <v>241.13</v>
      </c>
      <c r="AU8" s="35"/>
      <c r="AV8" s="35"/>
      <c r="AW8" s="35"/>
      <c r="AX8" s="35"/>
      <c r="AY8" s="35"/>
      <c r="AZ8" s="35"/>
      <c r="BA8" s="35"/>
      <c r="BB8" s="35">
        <f>データ!U6</f>
        <v>97.42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0.39</v>
      </c>
      <c r="Q10" s="35"/>
      <c r="R10" s="35"/>
      <c r="S10" s="35"/>
      <c r="T10" s="35"/>
      <c r="U10" s="35"/>
      <c r="V10" s="35"/>
      <c r="W10" s="35">
        <f>データ!Q6</f>
        <v>100</v>
      </c>
      <c r="X10" s="35"/>
      <c r="Y10" s="35"/>
      <c r="Z10" s="35"/>
      <c r="AA10" s="35"/>
      <c r="AB10" s="35"/>
      <c r="AC10" s="35"/>
      <c r="AD10" s="42">
        <f>データ!R6</f>
        <v>2420</v>
      </c>
      <c r="AE10" s="42"/>
      <c r="AF10" s="42"/>
      <c r="AG10" s="42"/>
      <c r="AH10" s="42"/>
      <c r="AI10" s="42"/>
      <c r="AJ10" s="42"/>
      <c r="AK10" s="2"/>
      <c r="AL10" s="42">
        <f>データ!V6</f>
        <v>90</v>
      </c>
      <c r="AM10" s="42"/>
      <c r="AN10" s="42"/>
      <c r="AO10" s="42"/>
      <c r="AP10" s="42"/>
      <c r="AQ10" s="42"/>
      <c r="AR10" s="42"/>
      <c r="AS10" s="42"/>
      <c r="AT10" s="35">
        <f>データ!W6</f>
        <v>0.1</v>
      </c>
      <c r="AU10" s="35"/>
      <c r="AV10" s="35"/>
      <c r="AW10" s="35"/>
      <c r="AX10" s="35"/>
      <c r="AY10" s="35"/>
      <c r="AZ10" s="35"/>
      <c r="BA10" s="35"/>
      <c r="BB10" s="35">
        <f>データ!X6</f>
        <v>900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121</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120</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【1,522.01】</v>
      </c>
      <c r="I86" s="12" t="str">
        <f>データ!CA6</f>
        <v>【37.79】</v>
      </c>
      <c r="J86" s="12" t="str">
        <f>データ!CL6</f>
        <v>【497.52】</v>
      </c>
      <c r="K86" s="12" t="str">
        <f>データ!CW6</f>
        <v>【46.97】</v>
      </c>
      <c r="L86" s="12" t="str">
        <f>データ!DH6</f>
        <v>【90.42】</v>
      </c>
      <c r="M86" s="12" t="s">
        <v>45</v>
      </c>
      <c r="N86" s="12" t="s">
        <v>45</v>
      </c>
      <c r="O86" s="12" t="str">
        <f>データ!EO6</f>
        <v>【0.00】</v>
      </c>
    </row>
  </sheetData>
  <sheetProtection algorithmName="SHA-512" hashValue="TGeUMZEVBUmI7NVaY3JII+DBQ0mcHgvKM4urEoi9uZt6foQyceYcU89chGZVt0REw5D5ulleyiehxDzfHNpeUw==" saltValue="Ej/WQPMmetC6dPH5ACH9i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52141</v>
      </c>
      <c r="D6" s="19">
        <f t="shared" si="3"/>
        <v>47</v>
      </c>
      <c r="E6" s="19">
        <f t="shared" si="3"/>
        <v>17</v>
      </c>
      <c r="F6" s="19">
        <f t="shared" si="3"/>
        <v>9</v>
      </c>
      <c r="G6" s="19">
        <f t="shared" si="3"/>
        <v>0</v>
      </c>
      <c r="H6" s="19" t="str">
        <f t="shared" si="3"/>
        <v>秋田県　にかほ市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0.39</v>
      </c>
      <c r="Q6" s="20">
        <f t="shared" si="3"/>
        <v>100</v>
      </c>
      <c r="R6" s="20">
        <f t="shared" si="3"/>
        <v>2420</v>
      </c>
      <c r="S6" s="20">
        <f t="shared" si="3"/>
        <v>23490</v>
      </c>
      <c r="T6" s="20">
        <f t="shared" si="3"/>
        <v>241.13</v>
      </c>
      <c r="U6" s="20">
        <f t="shared" si="3"/>
        <v>97.42</v>
      </c>
      <c r="V6" s="20">
        <f t="shared" si="3"/>
        <v>90</v>
      </c>
      <c r="W6" s="20">
        <f t="shared" si="3"/>
        <v>0.1</v>
      </c>
      <c r="X6" s="20">
        <f t="shared" si="3"/>
        <v>900</v>
      </c>
      <c r="Y6" s="21">
        <f>IF(Y7="",NA(),Y7)</f>
        <v>63.92</v>
      </c>
      <c r="Z6" s="21">
        <f t="shared" ref="Z6:AH6" si="4">IF(Z7="",NA(),Z7)</f>
        <v>63.85</v>
      </c>
      <c r="AA6" s="21">
        <f t="shared" si="4"/>
        <v>64.569999999999993</v>
      </c>
      <c r="AB6" s="21">
        <f t="shared" si="4"/>
        <v>64.11</v>
      </c>
      <c r="AC6" s="21">
        <f t="shared" si="4"/>
        <v>60.07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4480.95</v>
      </c>
      <c r="BG6" s="21">
        <f t="shared" ref="BG6:BO6" si="7">IF(BG7="",NA(),BG7)</f>
        <v>4266.1000000000004</v>
      </c>
      <c r="BH6" s="21">
        <f t="shared" si="7"/>
        <v>4210.71</v>
      </c>
      <c r="BI6" s="21">
        <f t="shared" si="7"/>
        <v>3391.68</v>
      </c>
      <c r="BJ6" s="21">
        <f t="shared" si="7"/>
        <v>3637.93</v>
      </c>
      <c r="BK6" s="21">
        <f t="shared" si="7"/>
        <v>1759.36</v>
      </c>
      <c r="BL6" s="21">
        <f t="shared" si="7"/>
        <v>1837.88</v>
      </c>
      <c r="BM6" s="21">
        <f t="shared" si="7"/>
        <v>1748.51</v>
      </c>
      <c r="BN6" s="21">
        <f t="shared" si="7"/>
        <v>1640.16</v>
      </c>
      <c r="BO6" s="21">
        <f t="shared" si="7"/>
        <v>1521.05</v>
      </c>
      <c r="BP6" s="20" t="str">
        <f>IF(BP7="","",IF(BP7="-","【-】","【"&amp;SUBSTITUTE(TEXT(BP7,"#,##0.00"),"-","△")&amp;"】"))</f>
        <v>【1,522.01】</v>
      </c>
      <c r="BQ6" s="21">
        <f>IF(BQ7="",NA(),BQ7)</f>
        <v>55.66</v>
      </c>
      <c r="BR6" s="21">
        <f t="shared" ref="BR6:BZ6" si="8">IF(BR7="",NA(),BR7)</f>
        <v>61.71</v>
      </c>
      <c r="BS6" s="21">
        <f t="shared" si="8"/>
        <v>35.700000000000003</v>
      </c>
      <c r="BT6" s="21">
        <f t="shared" si="8"/>
        <v>38.06</v>
      </c>
      <c r="BU6" s="21">
        <f t="shared" si="8"/>
        <v>34.549999999999997</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233</v>
      </c>
      <c r="CC6" s="21">
        <f t="shared" ref="CC6:CK6" si="9">IF(CC7="",NA(),CC7)</f>
        <v>210.67</v>
      </c>
      <c r="CD6" s="21">
        <f t="shared" si="9"/>
        <v>367.13</v>
      </c>
      <c r="CE6" s="21">
        <f t="shared" si="9"/>
        <v>350.04</v>
      </c>
      <c r="CF6" s="21">
        <f t="shared" si="9"/>
        <v>389.8</v>
      </c>
      <c r="CG6" s="21">
        <f t="shared" si="9"/>
        <v>508.64</v>
      </c>
      <c r="CH6" s="21">
        <f t="shared" si="9"/>
        <v>525.22</v>
      </c>
      <c r="CI6" s="21">
        <f t="shared" si="9"/>
        <v>520.91999999999996</v>
      </c>
      <c r="CJ6" s="21">
        <f t="shared" si="9"/>
        <v>486.77</v>
      </c>
      <c r="CK6" s="21">
        <f t="shared" si="9"/>
        <v>502.1</v>
      </c>
      <c r="CL6" s="20" t="str">
        <f>IF(CL7="","",IF(CL7="-","【-】","【"&amp;SUBSTITUTE(TEXT(CL7,"#,##0.00"),"-","△")&amp;"】"))</f>
        <v>【497.52】</v>
      </c>
      <c r="CM6" s="21">
        <f>IF(CM7="",NA(),CM7)</f>
        <v>37.04</v>
      </c>
      <c r="CN6" s="21">
        <f t="shared" ref="CN6:CV6" si="10">IF(CN7="",NA(),CN7)</f>
        <v>37.04</v>
      </c>
      <c r="CO6" s="21">
        <f t="shared" si="10"/>
        <v>37.04</v>
      </c>
      <c r="CP6" s="21">
        <f t="shared" si="10"/>
        <v>35.19</v>
      </c>
      <c r="CQ6" s="21">
        <f t="shared" si="10"/>
        <v>35.19</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89.62</v>
      </c>
      <c r="CY6" s="21">
        <f t="shared" ref="CY6:DG6" si="11">IF(CY7="",NA(),CY7)</f>
        <v>92.78</v>
      </c>
      <c r="CZ6" s="21">
        <f t="shared" si="11"/>
        <v>93.62</v>
      </c>
      <c r="DA6" s="21">
        <f t="shared" si="11"/>
        <v>93.55</v>
      </c>
      <c r="DB6" s="21">
        <f t="shared" si="11"/>
        <v>93.33</v>
      </c>
      <c r="DC6" s="21">
        <f t="shared" si="11"/>
        <v>89.88</v>
      </c>
      <c r="DD6" s="21">
        <f t="shared" si="11"/>
        <v>91.52</v>
      </c>
      <c r="DE6" s="21">
        <f t="shared" si="11"/>
        <v>90.33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52141</v>
      </c>
      <c r="D7" s="23">
        <v>47</v>
      </c>
      <c r="E7" s="23">
        <v>17</v>
      </c>
      <c r="F7" s="23">
        <v>9</v>
      </c>
      <c r="G7" s="23">
        <v>0</v>
      </c>
      <c r="H7" s="23" t="s">
        <v>99</v>
      </c>
      <c r="I7" s="23" t="s">
        <v>100</v>
      </c>
      <c r="J7" s="23" t="s">
        <v>101</v>
      </c>
      <c r="K7" s="23" t="s">
        <v>102</v>
      </c>
      <c r="L7" s="23" t="s">
        <v>103</v>
      </c>
      <c r="M7" s="23" t="s">
        <v>104</v>
      </c>
      <c r="N7" s="24" t="s">
        <v>105</v>
      </c>
      <c r="O7" s="24" t="s">
        <v>106</v>
      </c>
      <c r="P7" s="24">
        <v>0.39</v>
      </c>
      <c r="Q7" s="24">
        <v>100</v>
      </c>
      <c r="R7" s="24">
        <v>2420</v>
      </c>
      <c r="S7" s="24">
        <v>23490</v>
      </c>
      <c r="T7" s="24">
        <v>241.13</v>
      </c>
      <c r="U7" s="24">
        <v>97.42</v>
      </c>
      <c r="V7" s="24">
        <v>90</v>
      </c>
      <c r="W7" s="24">
        <v>0.1</v>
      </c>
      <c r="X7" s="24">
        <v>900</v>
      </c>
      <c r="Y7" s="24">
        <v>63.92</v>
      </c>
      <c r="Z7" s="24">
        <v>63.85</v>
      </c>
      <c r="AA7" s="24">
        <v>64.569999999999993</v>
      </c>
      <c r="AB7" s="24">
        <v>64.11</v>
      </c>
      <c r="AC7" s="24">
        <v>60.07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4480.95</v>
      </c>
      <c r="BG7" s="24">
        <v>4266.1000000000004</v>
      </c>
      <c r="BH7" s="24">
        <v>4210.71</v>
      </c>
      <c r="BI7" s="24">
        <v>3391.68</v>
      </c>
      <c r="BJ7" s="24">
        <v>3637.93</v>
      </c>
      <c r="BK7" s="24">
        <v>1759.36</v>
      </c>
      <c r="BL7" s="24">
        <v>1837.88</v>
      </c>
      <c r="BM7" s="24">
        <v>1748.51</v>
      </c>
      <c r="BN7" s="24">
        <v>1640.16</v>
      </c>
      <c r="BO7" s="24">
        <v>1521.05</v>
      </c>
      <c r="BP7" s="24">
        <v>1522.01</v>
      </c>
      <c r="BQ7" s="24">
        <v>55.66</v>
      </c>
      <c r="BR7" s="24">
        <v>61.71</v>
      </c>
      <c r="BS7" s="24">
        <v>35.700000000000003</v>
      </c>
      <c r="BT7" s="24">
        <v>38.06</v>
      </c>
      <c r="BU7" s="24">
        <v>34.549999999999997</v>
      </c>
      <c r="BV7" s="24">
        <v>37.200000000000003</v>
      </c>
      <c r="BW7" s="24">
        <v>35.03</v>
      </c>
      <c r="BX7" s="24">
        <v>34.99</v>
      </c>
      <c r="BY7" s="24">
        <v>38.270000000000003</v>
      </c>
      <c r="BZ7" s="24">
        <v>37.520000000000003</v>
      </c>
      <c r="CA7" s="24">
        <v>37.79</v>
      </c>
      <c r="CB7" s="24">
        <v>233</v>
      </c>
      <c r="CC7" s="24">
        <v>210.67</v>
      </c>
      <c r="CD7" s="24">
        <v>367.13</v>
      </c>
      <c r="CE7" s="24">
        <v>350.04</v>
      </c>
      <c r="CF7" s="24">
        <v>389.8</v>
      </c>
      <c r="CG7" s="24">
        <v>508.64</v>
      </c>
      <c r="CH7" s="24">
        <v>525.22</v>
      </c>
      <c r="CI7" s="24">
        <v>520.91999999999996</v>
      </c>
      <c r="CJ7" s="24">
        <v>486.77</v>
      </c>
      <c r="CK7" s="24">
        <v>502.1</v>
      </c>
      <c r="CL7" s="24">
        <v>497.52</v>
      </c>
      <c r="CM7" s="24">
        <v>37.04</v>
      </c>
      <c r="CN7" s="24">
        <v>37.04</v>
      </c>
      <c r="CO7" s="24">
        <v>37.04</v>
      </c>
      <c r="CP7" s="24">
        <v>35.19</v>
      </c>
      <c r="CQ7" s="24">
        <v>35.19</v>
      </c>
      <c r="CR7" s="24">
        <v>34.29</v>
      </c>
      <c r="CS7" s="24">
        <v>35.340000000000003</v>
      </c>
      <c r="CT7" s="24">
        <v>34.68</v>
      </c>
      <c r="CU7" s="24">
        <v>34.700000000000003</v>
      </c>
      <c r="CV7" s="24">
        <v>46.83</v>
      </c>
      <c r="CW7" s="24">
        <v>46.97</v>
      </c>
      <c r="CX7" s="24">
        <v>89.62</v>
      </c>
      <c r="CY7" s="24">
        <v>92.78</v>
      </c>
      <c r="CZ7" s="24">
        <v>93.62</v>
      </c>
      <c r="DA7" s="24">
        <v>93.55</v>
      </c>
      <c r="DB7" s="24">
        <v>93.33</v>
      </c>
      <c r="DC7" s="24">
        <v>89.88</v>
      </c>
      <c r="DD7" s="24">
        <v>91.52</v>
      </c>
      <c r="DE7" s="24">
        <v>90.33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2023-01-18T12:02:48Z</cp:lastPrinted>
  <dcterms:created xsi:type="dcterms:W3CDTF">2022-12-01T02:04:55Z</dcterms:created>
  <dcterms:modified xsi:type="dcterms:W3CDTF">2023-02-27T00:03:53Z</dcterms:modified>
  <cp:category/>
</cp:coreProperties>
</file>