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40116【0126〆切】公営企業に係る経営比較分析表（令和４年度決算）の分析等について（依頼）\回答\"/>
    </mc:Choice>
  </mc:AlternateContent>
  <workbookProtection workbookAlgorithmName="SHA-512" workbookHashValue="Y2/0UbKIJQpFnpp6nIr77bvIn09S8WhWaKNEC/7CoW7kRW1L/Ui25Q8jKQWEq9K11PfkvIjf55wcCvNDobfmuA==" workbookSaltValue="iTIj+Q/8yoI5ca4YmufK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<sst xmlns="http://schemas.openxmlformats.org/spreadsheetml/2006/main" count="236" uniqueCount="121">
  <si>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</si>
  <si>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</si>
  <si>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</si>
  <si>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</si>
  <si>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</si>
  <si>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</si>
  <si>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</si>
  <si>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</si>
  <si>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</si>
  <si>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</si>
  <si>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</si>
  <si>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</si>
  <si>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</si>
  <si>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</si>
  <si>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</si>
  <si>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</si>
  <si>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</si>
  <si>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</si>
  <si>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</si>
  <si>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</si>
  <si>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</si>
  <si>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</si>
  <si>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</si>
  <si>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</si>
  <si>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</si>
  <si>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</si>
  <si>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</si>
  <si>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</si>
  <si>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</si>
  <si>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</si>
  <si>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</si>
  <si>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</si>
  <si>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</si>
  <si>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</si>
  <si>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</si>
  <si>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</si>
  <si>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</si>
  <si>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</si>
  <si>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</si>
  <si>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</si>
  <si>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</si>
  <si>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</si>
  <si>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</si>
  <si>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</si>
  <si>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</si>
  <si>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</si>
  <si>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</si>
  <si>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</si>
  <si>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</si>
  <si>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</si>
  <si>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</si>
  <si>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</si>
  <si>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</si>
  <si>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</si>
  <si>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</si>
  <si>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</si>
  <si>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</si>
  <si>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</si>
  <si>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</si>
  <si>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</si>
  <si>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</si>
  <si>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</si>
  <si>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</si>
  <si>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</si>
  <si>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</si>
  <si>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</si>
  <si>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</si>
  <si>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</si>
  <si>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</si>
  <si>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</si>
  <si>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</si>
  <si>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</si>
  <si>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</si>
  <si>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</si>
  <si>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</si>
  <si>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</si>
  <si>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</si>
  <si>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</si>
  <si>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</si>
  <si>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</si>
  <si>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</si>
  <si>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</si>
  <si>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</si>
  <si>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</si>
  <si>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</si>
  <si>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</si>
  <si>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</si>
  <si>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</si>
  <si>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</si>
  <si>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</si>
  <si>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</si>
  <si>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</si>
  <si>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</si>
  <si>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</si>
  <si>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</si>
  <si>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</si>
  <si>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</si>
  <si>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</si>
  <si>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</si>
  <si>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</si>
  <si>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</si>
  <si>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</si>
  <si>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</si>
  <si>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</si>
  <si>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</si>
  <si>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</si>
  <si>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</si>
  <si>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</si>
  <si>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</si>
  <si>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</si>
  <si>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</si>
  <si>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</si>
  <si>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</si>
  <si>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</si>
  <si>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</si>
  <si>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</si>
  <si>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</si>
  <si>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</si>
  <si>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平成8年5月に水沢地区が供用開始されてから、現在では合計3地区が供用開始しております。
　現在のところ管渠の更新・老朽化対策を実施する予定はありません。</t>
    <rPh sb="1" eb="3">
      <t>ヘイセイ</t>
    </rPh>
    <rPh sb="4" eb="5">
      <t>ネン</t>
    </rPh>
    <rPh sb="6" eb="7">
      <t>ガツ</t>
    </rPh>
    <rPh sb="8" eb="10">
      <t>ミズサワ</t>
    </rPh>
    <rPh sb="10" eb="12">
      <t>チク</t>
    </rPh>
    <rPh sb="13" eb="15">
      <t>キョウヨウ</t>
    </rPh>
    <rPh sb="15" eb="17">
      <t>カイシ</t>
    </rPh>
    <rPh sb="23" eb="25">
      <t>ゲンザイ</t>
    </rPh>
    <rPh sb="27" eb="29">
      <t>ゴウケイ</t>
    </rPh>
    <rPh sb="30" eb="32">
      <t>チク</t>
    </rPh>
    <rPh sb="33" eb="35">
      <t>キョウヨウ</t>
    </rPh>
    <rPh sb="35" eb="37">
      <t>カイシ</t>
    </rPh>
    <rPh sb="46" eb="48">
      <t>ゲンザイ</t>
    </rPh>
    <rPh sb="52" eb="54">
      <t>カンキョ</t>
    </rPh>
    <rPh sb="55" eb="57">
      <t>コウシン</t>
    </rPh>
    <rPh sb="58" eb="61">
      <t>ロウキュウカ</t>
    </rPh>
    <rPh sb="61" eb="63">
      <t>タイサク</t>
    </rPh>
    <rPh sb="64" eb="66">
      <t>ジッシ</t>
    </rPh>
    <rPh sb="68" eb="70">
      <t>ヨテイ</t>
    </rPh>
    <phoneticPr fontId="4"/>
  </si>
  <si>
    <t>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6年度に公営企業会計を適用する予定です。
　投資規模の適正化、整備進度の調整等に配慮し、過大投資、過度の先行投資となることのないよう留意した上で「適正な原価」を図り、安定した事業経営の推進に努めます。</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</si>
  <si>
    <t>①収益的収支比率は、目標値である100％を下回っているほか、令和4年度は維持管理費が増えたことで令和3年度よりも減少しました。更なる健全な経営の推進に努めます。
④企業債残高対事業規模比率は、令和4年度は事業がなかったため全国平均及び類似団体平均と比較して減少していますが、健全性及び効率性の更なる向上に努めます。
⑤経費回収率は、令和4年度は事業がなかったため増加しています。また全国平均及び類似団体平均を上回っており、更なる適正な使用料収入の確保及び汚水処理費の削減に努めます。
⑥汚水処理原価は、例年より機器の修繕件数が減ったため、減少しました。また全国平均及び類似団体平均と比較して低額ですが、今後も効率的に修繕や更新を進め更なる維持管理費の削減に努めます。
⑦施設利用率は、全国平均及び類似団体平均より低く、更に適正な施設維持・更新の計画・整備に努めます。
⑧水洗化率は、全国平均及び類似団体平均を上回っていますが、今後も水洗化率の向上に努めます。</t>
    <rPh sb="30" eb="32">
      <t>レイワ</t>
    </rPh>
    <rPh sb="33" eb="35">
      <t>ネンド</t>
    </rPh>
    <rPh sb="48" eb="50">
      <t>レイワ</t>
    </rPh>
    <rPh sb="51" eb="52">
      <t>ネン</t>
    </rPh>
    <rPh sb="52" eb="53">
      <t>ド</t>
    </rPh>
    <rPh sb="63" eb="64">
      <t>サラ</t>
    </rPh>
    <rPh sb="72" eb="74">
      <t>スイシン</t>
    </rPh>
    <rPh sb="128" eb="130">
      <t>ゲンショウ</t>
    </rPh>
    <rPh sb="146" eb="147">
      <t>サラ</t>
    </rPh>
    <rPh sb="166" eb="168">
      <t>レイワ</t>
    </rPh>
    <rPh sb="169" eb="171">
      <t>ネンド</t>
    </rPh>
    <rPh sb="172" eb="174">
      <t>ジギョウ</t>
    </rPh>
    <rPh sb="181" eb="183">
      <t>ゾウカ</t>
    </rPh>
    <rPh sb="211" eb="212">
      <t>サラ</t>
    </rPh>
    <rPh sb="251" eb="253">
      <t>レイネン</t>
    </rPh>
    <rPh sb="255" eb="257">
      <t>キキ</t>
    </rPh>
    <rPh sb="258" eb="260">
      <t>シュウゼン</t>
    </rPh>
    <rPh sb="260" eb="262">
      <t>ケンスウ</t>
    </rPh>
    <rPh sb="263" eb="264">
      <t>ヘ</t>
    </rPh>
    <rPh sb="269" eb="271">
      <t>ゲンショウ</t>
    </rPh>
    <rPh sb="301" eb="303">
      <t>コンゴ</t>
    </rPh>
    <rPh sb="304" eb="307">
      <t>コウリツテキ</t>
    </rPh>
    <rPh sb="308" eb="310">
      <t>シュウゼン</t>
    </rPh>
    <rPh sb="311" eb="313">
      <t>コウシン</t>
    </rPh>
    <rPh sb="314" eb="315">
      <t>スス</t>
    </rPh>
    <rPh sb="316" eb="317">
      <t>サラ</t>
    </rPh>
    <rPh sb="356" eb="357">
      <t>ヒク</t>
    </rPh>
    <rPh sb="378" eb="379">
      <t>ツト</t>
    </rPh>
    <rPh sb="404" eb="406">
      <t>ウワマワ</t>
    </rPh>
    <rPh sb="424" eb="42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</si>
</sst>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F9-4D16-86C2-0DC10878C8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F9-4D16-86C2-0DC10878C8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37.04</c:v>
                </c:pt>
                <c:pt idx="1">
                  <c:v>37.04</c:v>
                </c:pt>
                <c:pt idx="2">
                  <c:v>35.19</c:v>
                </c:pt>
                <c:pt idx="3">
                  <c:v>35.19</c:v>
                </c:pt>
                <c:pt idx="4">
                  <c:v>37.04</c:v>
                </c:pt>
              </c:numCache>
            </c:numRef>
          </c:val>
          <c:extLst>
            <c:ext xmlns:c16="http://schemas.microsoft.com/office/drawing/2014/chart" uri="{C3380CC4-5D6E-409C-BE32-E72D297353CC}">
              <c16:uniqueId val="{00000000-6384-453C-8A23-4DEC317605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6384-453C-8A23-4DEC317605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92.78</c:v>
                </c:pt>
                <c:pt idx="1">
                  <c:v>93.62</c:v>
                </c:pt>
                <c:pt idx="2">
                  <c:v>93.55</c:v>
                </c:pt>
                <c:pt idx="3">
                  <c:v>93.33</c:v>
                </c:pt>
                <c:pt idx="4">
                  <c:v>92.86</c:v>
                </c:pt>
              </c:numCache>
            </c:numRef>
          </c:val>
          <c:extLst>
            <c:ext xmlns:c16="http://schemas.microsoft.com/office/drawing/2014/chart" uri="{C3380CC4-5D6E-409C-BE32-E72D297353CC}">
              <c16:uniqueId val="{00000000-6732-4339-885D-0D2DDC2F571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6732-4339-885D-0D2DDC2F571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63.85</c:v>
                </c:pt>
                <c:pt idx="1">
                  <c:v>64.569999999999993</c:v>
                </c:pt>
                <c:pt idx="2">
                  <c:v>64.11</c:v>
                </c:pt>
                <c:pt idx="3">
                  <c:v>60.07</c:v>
                </c:pt>
                <c:pt idx="4">
                  <c:v>53.54</c:v>
                </c:pt>
              </c:numCache>
            </c:numRef>
          </c:val>
          <c:extLst>
            <c:ext xmlns:c16="http://schemas.microsoft.com/office/drawing/2014/chart" uri="{C3380CC4-5D6E-409C-BE32-E72D297353CC}">
              <c16:uniqueId val="{00000000-E345-475C-97B2-9294D6E1D6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45-475C-97B2-9294D6E1D6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45-46EA-A602-8B02004025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45-46EA-A602-8B02004025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BD-4591-8021-87B7A1C4AB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BD-4591-8021-87B7A1C4AB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E1-4EED-84FD-FB6D67EE6F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E1-4EED-84FD-FB6D67EE6F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9C-4555-98E6-A0B57C1DE3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9C-4555-98E6-A0B57C1DE3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4266.1000000000004</c:v>
                </c:pt>
                <c:pt idx="1">
                  <c:v>4210.71</c:v>
                </c:pt>
                <c:pt idx="2">
                  <c:v>3391.68</c:v>
                </c:pt>
                <c:pt idx="3">
                  <c:v>3637.93</c:v>
                </c:pt>
                <c:pt idx="4">
                  <c:v>3332.18</c:v>
                </c:pt>
              </c:numCache>
            </c:numRef>
          </c:val>
          <c:extLst>
            <c:ext xmlns:c16="http://schemas.microsoft.com/office/drawing/2014/chart" uri="{C3380CC4-5D6E-409C-BE32-E72D297353CC}">
              <c16:uniqueId val="{00000000-A47E-4FD5-A0F1-08B2119489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A47E-4FD5-A0F1-08B2119489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61.71</c:v>
                </c:pt>
                <c:pt idx="1">
                  <c:v>35.700000000000003</c:v>
                </c:pt>
                <c:pt idx="2">
                  <c:v>38.06</c:v>
                </c:pt>
                <c:pt idx="3">
                  <c:v>34.549999999999997</c:v>
                </c:pt>
                <c:pt idx="4">
                  <c:v>45.36</c:v>
                </c:pt>
              </c:numCache>
            </c:numRef>
          </c:val>
          <c:extLst>
            <c:ext xmlns:c16="http://schemas.microsoft.com/office/drawing/2014/chart" uri="{C3380CC4-5D6E-409C-BE32-E72D297353CC}">
              <c16:uniqueId val="{00000000-C7CC-4022-B622-30A8178119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C7CC-4022-B622-30A8178119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210.67</c:v>
                </c:pt>
                <c:pt idx="1">
                  <c:v>367.13</c:v>
                </c:pt>
                <c:pt idx="2">
                  <c:v>350.04</c:v>
                </c:pt>
                <c:pt idx="3">
                  <c:v>389.8</c:v>
                </c:pt>
                <c:pt idx="4">
                  <c:v>313.91000000000003</c:v>
                </c:pt>
              </c:numCache>
            </c:numRef>
          </c:val>
          <c:extLst>
            <c:ext xmlns:c16="http://schemas.microsoft.com/office/drawing/2014/chart" uri="{C3380CC4-5D6E-409C-BE32-E72D297353CC}">
              <c16:uniqueId val="{00000000-A1F3-47DC-9ED2-A9A28C779B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A1F3-47DC-9ED2-A9A28C779B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にかほ市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23047</v>
      </c>
      <c r="AM8" s="42"/>
      <c r="AN8" s="42"/>
      <c r="AO8" s="42"/>
      <c r="AP8" s="42"/>
      <c r="AQ8" s="42"/>
      <c r="AR8" s="42"/>
      <c r="AS8" s="42"/>
      <c r="AT8" s="35">
        <f>データ!T6</f>
        <v>241.13</v>
      </c>
      <c r="AU8" s="35"/>
      <c r="AV8" s="35"/>
      <c r="AW8" s="35"/>
      <c r="AX8" s="35"/>
      <c r="AY8" s="35"/>
      <c r="AZ8" s="35"/>
      <c r="BA8" s="35"/>
      <c r="BB8" s="35">
        <f>データ!U6</f>
        <v>95.58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0.37</v>
      </c>
      <c r="Q10" s="35"/>
      <c r="R10" s="35"/>
      <c r="S10" s="35"/>
      <c r="T10" s="35"/>
      <c r="U10" s="35"/>
      <c r="V10" s="35"/>
      <c r="W10" s="35">
        <f>データ!Q6</f>
        <v>93.7</v>
      </c>
      <c r="X10" s="35"/>
      <c r="Y10" s="35"/>
      <c r="Z10" s="35"/>
      <c r="AA10" s="35"/>
      <c r="AB10" s="35"/>
      <c r="AC10" s="35"/>
      <c r="AD10" s="42">
        <f>データ!R6</f>
        <v>2420</v>
      </c>
      <c r="AE10" s="42"/>
      <c r="AF10" s="42"/>
      <c r="AG10" s="42"/>
      <c r="AH10" s="42"/>
      <c r="AI10" s="42"/>
      <c r="AJ10" s="42"/>
      <c r="AK10" s="2"/>
      <c r="AL10" s="42">
        <f>データ!V6</f>
        <v>84</v>
      </c>
      <c r="AM10" s="42"/>
      <c r="AN10" s="42"/>
      <c r="AO10" s="42"/>
      <c r="AP10" s="42"/>
      <c r="AQ10" s="42"/>
      <c r="AR10" s="42"/>
      <c r="AS10" s="42"/>
      <c r="AT10" s="35">
        <f>データ!W6</f>
        <v>0.1</v>
      </c>
      <c r="AU10" s="35"/>
      <c r="AV10" s="35"/>
      <c r="AW10" s="35"/>
      <c r="AX10" s="35"/>
      <c r="AY10" s="35"/>
      <c r="AZ10" s="35"/>
      <c r="BA10" s="35"/>
      <c r="BB10" s="35">
        <f>データ!X6</f>
        <v>840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【1,496.36】</v>
      </c>
      <c r="I86" s="12" t="str">
        <f>データ!CA6</f>
        <v>【35.16】</v>
      </c>
      <c r="J86" s="12" t="str">
        <f>データ!CL6</f>
        <v>【534.98】</v>
      </c>
      <c r="K86" s="12" t="str">
        <f>データ!CW6</f>
        <v>【33.84】</v>
      </c>
      <c r="L86" s="12" t="str">
        <f>データ!DH6</f>
        <v>【89.98】</v>
      </c>
      <c r="M86" s="12" t="s">
        <v>45</v>
      </c>
      <c r="N86" s="12" t="s">
        <v>46</v>
      </c>
      <c r="O86" s="12" t="str">
        <f>データ!EO6</f>
        <v>【0.00】</v>
      </c>
    </row>
  </sheetData>
  <sheetProtection algorithmName="SHA-512" hashValue="s4EldSYg/OB7DrpDp/1syGUOjBnzPUhdwGlKqYMMbGrDJyjlwhqINZIIeN0XsFPOfh7Sz7Si+ZIfdzYL2ycYwQ==" saltValue="HD6ENTjr5zJINTi22622u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2022</v>
      </c>
      <c r="C6" s="19">
        <f t="shared" ref="C6:X6" si="3">C7</f>
        <v>52141</v>
      </c>
      <c r="D6" s="19">
        <f t="shared" si="3"/>
        <v>47</v>
      </c>
      <c r="E6" s="19">
        <f t="shared" si="3"/>
        <v>17</v>
      </c>
      <c r="F6" s="19">
        <f t="shared" si="3"/>
        <v>9</v>
      </c>
      <c r="G6" s="19">
        <f t="shared" si="3"/>
        <v>0</v>
      </c>
      <c r="H6" s="19" t="str">
        <f t="shared" si="3"/>
        <v>秋田県　にかほ市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0.37</v>
      </c>
      <c r="Q6" s="20">
        <f t="shared" si="3"/>
        <v>93.7</v>
      </c>
      <c r="R6" s="20">
        <f t="shared" si="3"/>
        <v>2420</v>
      </c>
      <c r="S6" s="20">
        <f t="shared" si="3"/>
        <v>23047</v>
      </c>
      <c r="T6" s="20">
        <f t="shared" si="3"/>
        <v>241.13</v>
      </c>
      <c r="U6" s="20">
        <f t="shared" si="3"/>
        <v>95.58</v>
      </c>
      <c r="V6" s="20">
        <f t="shared" si="3"/>
        <v>84</v>
      </c>
      <c r="W6" s="20">
        <f t="shared" si="3"/>
        <v>0.1</v>
      </c>
      <c r="X6" s="20">
        <f t="shared" si="3"/>
        <v>840</v>
      </c>
      <c r="Y6" s="21">
        <f>IF(Y7="",NA(),Y7)</f>
        <v>63.85</v>
      </c>
      <c r="Z6" s="21">
        <f t="shared" ref="Z6:AH6" si="4">IF(Z7="",NA(),Z7)</f>
        <v>64.569999999999993</v>
      </c>
      <c r="AA6" s="21">
        <f t="shared" si="4"/>
        <v>64.11</v>
      </c>
      <c r="AB6" s="21">
        <f t="shared" si="4"/>
        <v>60.07</v>
      </c>
      <c r="AC6" s="21">
        <f t="shared" si="4"/>
        <v>53.54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4266.1000000000004</v>
      </c>
      <c r="BG6" s="21">
        <f t="shared" ref="BG6:BO6" si="7">IF(BG7="",NA(),BG7)</f>
        <v>4210.71</v>
      </c>
      <c r="BH6" s="21">
        <f t="shared" si="7"/>
        <v>3391.68</v>
      </c>
      <c r="BI6" s="21">
        <f t="shared" si="7"/>
        <v>3637.93</v>
      </c>
      <c r="BJ6" s="21">
        <f t="shared" si="7"/>
        <v>3332.18</v>
      </c>
      <c r="BK6" s="21">
        <f t="shared" si="7"/>
        <v>1837.88</v>
      </c>
      <c r="BL6" s="21">
        <f t="shared" si="7"/>
        <v>1748.51</v>
      </c>
      <c r="BM6" s="21">
        <f t="shared" si="7"/>
        <v>1640.16</v>
      </c>
      <c r="BN6" s="21">
        <f t="shared" si="7"/>
        <v>1521.05</v>
      </c>
      <c r="BO6" s="21">
        <f t="shared" si="7"/>
        <v>1490.65</v>
      </c>
      <c r="BP6" s="20" t="str">
        <f>IF(BP7="","",IF(BP7="-","【-】","【"&amp;SUBSTITUTE(TEXT(BP7,"#,##0.00"),"-","△")&amp;"】"))</f>
        <v>【1,496.36】</v>
      </c>
      <c r="BQ6" s="21">
        <f>IF(BQ7="",NA(),BQ7)</f>
        <v>61.71</v>
      </c>
      <c r="BR6" s="21">
        <f t="shared" ref="BR6:BZ6" si="8">IF(BR7="",NA(),BR7)</f>
        <v>35.700000000000003</v>
      </c>
      <c r="BS6" s="21">
        <f t="shared" si="8"/>
        <v>38.06</v>
      </c>
      <c r="BT6" s="21">
        <f t="shared" si="8"/>
        <v>34.549999999999997</v>
      </c>
      <c r="BU6" s="21">
        <f t="shared" si="8"/>
        <v>45.36</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210.67</v>
      </c>
      <c r="CC6" s="21">
        <f t="shared" ref="CC6:CK6" si="9">IF(CC7="",NA(),CC7)</f>
        <v>367.13</v>
      </c>
      <c r="CD6" s="21">
        <f t="shared" si="9"/>
        <v>350.04</v>
      </c>
      <c r="CE6" s="21">
        <f t="shared" si="9"/>
        <v>389.8</v>
      </c>
      <c r="CF6" s="21">
        <f t="shared" si="9"/>
        <v>313.91000000000003</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37.04</v>
      </c>
      <c r="CN6" s="21">
        <f t="shared" ref="CN6:CV6" si="10">IF(CN7="",NA(),CN7)</f>
        <v>37.04</v>
      </c>
      <c r="CO6" s="21">
        <f t="shared" si="10"/>
        <v>35.19</v>
      </c>
      <c r="CP6" s="21">
        <f t="shared" si="10"/>
        <v>35.19</v>
      </c>
      <c r="CQ6" s="21">
        <f t="shared" si="10"/>
        <v>37.04</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92.78</v>
      </c>
      <c r="CY6" s="21">
        <f t="shared" ref="CY6:DG6" si="11">IF(CY7="",NA(),CY7)</f>
        <v>93.62</v>
      </c>
      <c r="CZ6" s="21">
        <f t="shared" si="11"/>
        <v>93.55</v>
      </c>
      <c r="DA6" s="21">
        <f t="shared" si="11"/>
        <v>93.33</v>
      </c>
      <c r="DB6" s="21">
        <f t="shared" si="11"/>
        <v>92.86</v>
      </c>
      <c r="DC6" s="21">
        <f t="shared" si="11"/>
        <v>91.52</v>
      </c>
      <c r="DD6" s="21">
        <f t="shared" si="11"/>
        <v>90.33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52141</v>
      </c>
      <c r="D7" s="23">
        <v>47</v>
      </c>
      <c r="E7" s="23">
        <v>17</v>
      </c>
      <c r="F7" s="23">
        <v>9</v>
      </c>
      <c r="G7" s="23">
        <v>0</v>
      </c>
      <c r="H7" s="23" t="s">
        <v>100</v>
      </c>
      <c r="I7" s="23" t="s">
        <v>101</v>
      </c>
      <c r="J7" s="23" t="s">
        <v>102</v>
      </c>
      <c r="K7" s="23" t="s">
        <v>103</v>
      </c>
      <c r="L7" s="23" t="s">
        <v>104</v>
      </c>
      <c r="M7" s="23" t="s">
        <v>105</v>
      </c>
      <c r="N7" s="24" t="s">
        <v>106</v>
      </c>
      <c r="O7" s="24" t="s">
        <v>107</v>
      </c>
      <c r="P7" s="24">
        <v>0.37</v>
      </c>
      <c r="Q7" s="24">
        <v>93.7</v>
      </c>
      <c r="R7" s="24">
        <v>2420</v>
      </c>
      <c r="S7" s="24">
        <v>23047</v>
      </c>
      <c r="T7" s="24">
        <v>241.13</v>
      </c>
      <c r="U7" s="24">
        <v>95.58</v>
      </c>
      <c r="V7" s="24">
        <v>84</v>
      </c>
      <c r="W7" s="24">
        <v>0.1</v>
      </c>
      <c r="X7" s="24">
        <v>840</v>
      </c>
      <c r="Y7" s="24">
        <v>63.85</v>
      </c>
      <c r="Z7" s="24">
        <v>64.569999999999993</v>
      </c>
      <c r="AA7" s="24">
        <v>64.11</v>
      </c>
      <c r="AB7" s="24">
        <v>60.07</v>
      </c>
      <c r="AC7" s="24">
        <v>53.54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4266.1000000000004</v>
      </c>
      <c r="BG7" s="24">
        <v>4210.71</v>
      </c>
      <c r="BH7" s="24">
        <v>3391.68</v>
      </c>
      <c r="BI7" s="24">
        <v>3637.93</v>
      </c>
      <c r="BJ7" s="24">
        <v>3332.18</v>
      </c>
      <c r="BK7" s="24">
        <v>1837.88</v>
      </c>
      <c r="BL7" s="24">
        <v>1748.51</v>
      </c>
      <c r="BM7" s="24">
        <v>1640.16</v>
      </c>
      <c r="BN7" s="24">
        <v>1521.05</v>
      </c>
      <c r="BO7" s="24">
        <v>1490.65</v>
      </c>
      <c r="BP7" s="24">
        <v>1496.36</v>
      </c>
      <c r="BQ7" s="24">
        <v>61.71</v>
      </c>
      <c r="BR7" s="24">
        <v>35.700000000000003</v>
      </c>
      <c r="BS7" s="24">
        <v>38.06</v>
      </c>
      <c r="BT7" s="24">
        <v>34.549999999999997</v>
      </c>
      <c r="BU7" s="24">
        <v>45.36</v>
      </c>
      <c r="BV7" s="24">
        <v>35.03</v>
      </c>
      <c r="BW7" s="24">
        <v>34.99</v>
      </c>
      <c r="BX7" s="24">
        <v>38.270000000000003</v>
      </c>
      <c r="BY7" s="24">
        <v>37.520000000000003</v>
      </c>
      <c r="BZ7" s="24">
        <v>34.96</v>
      </c>
      <c r="CA7" s="24">
        <v>35.159999999999997</v>
      </c>
      <c r="CB7" s="24">
        <v>210.67</v>
      </c>
      <c r="CC7" s="24">
        <v>367.13</v>
      </c>
      <c r="CD7" s="24">
        <v>350.04</v>
      </c>
      <c r="CE7" s="24">
        <v>389.8</v>
      </c>
      <c r="CF7" s="24">
        <v>313.91000000000003</v>
      </c>
      <c r="CG7" s="24">
        <v>525.22</v>
      </c>
      <c r="CH7" s="24">
        <v>520.91999999999996</v>
      </c>
      <c r="CI7" s="24">
        <v>486.77</v>
      </c>
      <c r="CJ7" s="24">
        <v>502.1</v>
      </c>
      <c r="CK7" s="24">
        <v>539.07000000000005</v>
      </c>
      <c r="CL7" s="24">
        <v>534.98</v>
      </c>
      <c r="CM7" s="24">
        <v>37.04</v>
      </c>
      <c r="CN7" s="24">
        <v>37.04</v>
      </c>
      <c r="CO7" s="24">
        <v>35.19</v>
      </c>
      <c r="CP7" s="24">
        <v>35.19</v>
      </c>
      <c r="CQ7" s="24">
        <v>37.04</v>
      </c>
      <c r="CR7" s="24">
        <v>35.340000000000003</v>
      </c>
      <c r="CS7" s="24">
        <v>34.68</v>
      </c>
      <c r="CT7" s="24">
        <v>34.700000000000003</v>
      </c>
      <c r="CU7" s="24">
        <v>46.83</v>
      </c>
      <c r="CV7" s="24">
        <v>33.74</v>
      </c>
      <c r="CW7" s="24">
        <v>33.840000000000003</v>
      </c>
      <c r="CX7" s="24">
        <v>92.78</v>
      </c>
      <c r="CY7" s="24">
        <v>93.62</v>
      </c>
      <c r="CZ7" s="24">
        <v>93.55</v>
      </c>
      <c r="DA7" s="24">
        <v>93.33</v>
      </c>
      <c r="DB7" s="24">
        <v>92.86</v>
      </c>
      <c r="DC7" s="24">
        <v>91.52</v>
      </c>
      <c r="DD7" s="24">
        <v>90.33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113</v>
      </c>
    </row>
    <row r="12" spans="1:145" x14ac:dyDescent="0.15">
      <c r="B12">
        <v>1</v>
      </c>
      <c r="C12">
        <v>1</v>
      </c>
      <c r="D12">
        <v>2</v>
      </c>
      <c r="E12">
        <v>3</v>
      </c>
      <c r="F12">
        <v>4</v>
      </c>
      <c r="G12" t="s">
        <v>114</v>
      </c>
    </row>
    <row r="13" spans="1:145" x14ac:dyDescent="0.15">
      <c r="B13" t="s">
        <v>115</v>
      </c>
      <c r="C13" t="s">
        <v>116</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2024-01-25T11:27:37Z</cp:lastPrinted>
  <dcterms:created xsi:type="dcterms:W3CDTF">2023-12-12T02:58:46Z</dcterms:created>
  <dcterms:modified xsi:type="dcterms:W3CDTF">2024-01-25T11:28:51Z</dcterms:modified>
  <cp:category/>
</cp:coreProperties>
</file>