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8.4.250\0202 財政課\財政係\R6公営企業関係\20250122【0130〆切15時】公営企業に係る「経営比較分析表」の分析等について（依頼）\回答\"/>
    </mc:Choice>
  </mc:AlternateContent>
  <workbookProtection workbookAlgorithmName="SHA-512" workbookHashValue="9Jt0Hn0BRad7EQkNYFchaf6vu9ozsDnMQK42aWhK53gA49JMw3J4iEspyS9vyOYArDBlH9NJjzlSl3KfC8Iv6A==" workbookSaltValue="4MfllMyj6cqekL5TZebe4Q==" workbookSpinCount="100000" lockStructure="1"/>
  <bookViews>
    <workbookView xWindow="-105" yWindow="-105" windowWidth="23250" windowHeight="1257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AT8" i="4" s="1"/>
  <c r="R6" i="5"/>
  <c r="AL8" i="4" s="1"/>
  <c r="Q6" i="5"/>
  <c r="P6" i="5"/>
  <c r="P10" i="4" s="1"/>
  <c r="O6" i="5"/>
  <c r="I10" i="4" s="1"/>
  <c r="N6" i="5"/>
  <c r="B10" i="4" s="1"/>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F85" i="4"/>
  <c r="AL10" i="4"/>
  <c r="W10" i="4"/>
  <c r="BB8" i="4"/>
  <c r="AD8" i="4"/>
  <c r="W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<sst xmlns="http://schemas.openxmlformats.org/spreadsheetml/2006/main" count="228" uniqueCount="113">
  <si>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</si>
  <si>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</si>
  <si>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</si>
  <si>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</si>
  <si>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</si>
  <si>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</si>
  <si>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</si>
  <si>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</si>
  <si>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</si>
  <si>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</si>
  <si>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</si>
  <si>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</si>
  <si>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</si>
  <si>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</si>
  <si>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</si>
  <si>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</si>
  <si>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</si>
  <si>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</si>
  <si>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</si>
  <si>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</si>
  <si>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</si>
  <si>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</si>
  <si>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</si>
  <si>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</si>
  <si>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</si>
  <si>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</si>
  <si>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</si>
  <si>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</si>
  <si>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</si>
  <si>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</si>
  <si>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</si>
  <si>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</si>
  <si>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</si>
  <si>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</si>
  <si>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</si>
  <si>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</si>
  <si>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</si>
  <si>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</si>
  <si>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</si>
  <si>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</si>
  <si>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</si>
  <si>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</si>
  <si>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</si>
  <si>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</si>
  <si>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</si>
  <si>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</si>
  <si>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</si>
  <si>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</si>
  <si>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</si>
  <si>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</si>
  <si>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</si>
  <si>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</si>
  <si>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</si>
  <si>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</si>
  <si>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</si>
  <si>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</si>
  <si>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</si>
  <si>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</si>
  <si>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</si>
  <si>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</si>
  <si>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</si>
  <si>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</si>
  <si>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</si>
  <si>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</si>
  <si>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</si>
  <si>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</si>
  <si>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</si>
  <si>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</si>
  <si>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</si>
  <si>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</si>
  <si>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</si>
  <si>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</si>
  <si>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</si>
  <si>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</si>
  <si>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</si>
  <si>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</si>
  <si>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</si>
  <si>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</si>
  <si>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</si>
  <si>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</si>
  <si>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</si>
  <si>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</si>
  <si>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</si>
  <si>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</si>
  <si>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</si>
  <si>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</si>
  <si>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</si>
  <si>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</si>
  <si>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</si>
  <si>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</si>
  <si>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</si>
  <si>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</si>
  <si>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</si>
  <si>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にかほ市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</si>
  <si>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</si>
  <si>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</si>
  <si>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</si>
  <si>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</si>
  <si>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</si>
  <si>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</si>
  <si>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</si>
  <si>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</si>
  <si>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</si>
  <si>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</si>
  <si>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</si>
  <si>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</si>
  <si>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</si>
  <si>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</si>
  <si>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</si>
  <si>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</si>
  <si>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③管路更新率は、R4年度に比べ改善したものの類似団体平均を大きく下回っている状況です。一方①有形固定資産減価償却率と②管路経年化率は上昇しており施設や管路などの資産の老朽化が進んでいます。
今後はアセットマネジメントにより施設を順次更新していきます。</t>
    <rPh sb="1" eb="3">
      <t>カンロ</t>
    </rPh>
    <rPh sb="3" eb="5">
      <t>コウシン</t>
    </rPh>
    <rPh sb="5" eb="6">
      <t>リツ</t>
    </rPh>
    <rPh sb="15" eb="17">
      <t>カイゼン</t>
    </rPh>
    <rPh sb="22" eb="24">
      <t>ルイジ</t>
    </rPh>
    <rPh sb="24" eb="26">
      <t>ダンタイ</t>
    </rPh>
    <rPh sb="26" eb="28">
      <t>ヘイキン</t>
    </rPh>
    <rPh sb="29" eb="30">
      <t>オオ</t>
    </rPh>
    <rPh sb="32" eb="34">
      <t>シタマワ</t>
    </rPh>
    <rPh sb="38" eb="40">
      <t>ジョウキョウ</t>
    </rPh>
    <rPh sb="43" eb="45">
      <t>イッポウ</t>
    </rPh>
    <rPh sb="46" eb="48">
      <t>ユウケイ</t>
    </rPh>
    <rPh sb="48" eb="50">
      <t>コテイ</t>
    </rPh>
    <rPh sb="50" eb="52">
      <t>シサン</t>
    </rPh>
    <rPh sb="52" eb="54">
      <t>ゲンカ</t>
    </rPh>
    <rPh sb="54" eb="56">
      <t>ショウキャク</t>
    </rPh>
    <rPh sb="56" eb="57">
      <t>リツ</t>
    </rPh>
    <rPh sb="59" eb="61">
      <t>カンロ</t>
    </rPh>
    <rPh sb="61" eb="64">
      <t>ケイネンカ</t>
    </rPh>
    <rPh sb="64" eb="65">
      <t>リツ</t>
    </rPh>
    <rPh sb="66" eb="68">
      <t>ジョウショウ</t>
    </rPh>
    <rPh sb="72" eb="74">
      <t>シセツ</t>
    </rPh>
    <rPh sb="75" eb="77">
      <t>カンロ</t>
    </rPh>
    <rPh sb="80" eb="82">
      <t>シサン</t>
    </rPh>
    <rPh sb="83" eb="86">
      <t>ロウキュウカ</t>
    </rPh>
    <rPh sb="87" eb="88">
      <t>スス</t>
    </rPh>
    <rPh sb="95" eb="97">
      <t>コンゴ</t>
    </rPh>
    <rPh sb="111" eb="113">
      <t>シセツ</t>
    </rPh>
    <rPh sb="114" eb="116">
      <t>ジュンジ</t>
    </rPh>
    <rPh sb="116" eb="118">
      <t>コウシン</t>
    </rPh>
    <phoneticPr fontId="4"/>
  </si>
  <si>
    <t>　人口の減少等による給水収益の減少はあるものの費用が減少したため、経常収支比率や料金回収率が前年度と比較し改善しました。しかし、有収率と管路更新率が類似団体と比較すると低いことから、災害に強いまちづくりと有収率の改善に向け、管路の更新に努めます。
　令和6年度に水道料金改定を控えるため、一時的に収益の改善が図られると見込まれますが、人口減少を見据え、効率的な投資を行い安定した経営を目指します。</t>
    <rPh sb="23" eb="25">
      <t>ヒヨウ</t>
    </rPh>
    <rPh sb="26" eb="28">
      <t>ゲンショウ</t>
    </rPh>
    <rPh sb="46" eb="49">
      <t>ゼンネンド</t>
    </rPh>
    <rPh sb="50" eb="52">
      <t>ヒカク</t>
    </rPh>
    <rPh sb="53" eb="55">
      <t>カイゼン</t>
    </rPh>
    <rPh sb="68" eb="70">
      <t>カンロ</t>
    </rPh>
    <rPh sb="70" eb="72">
      <t>コウシン</t>
    </rPh>
    <rPh sb="72" eb="73">
      <t>リツ</t>
    </rPh>
    <rPh sb="91" eb="93">
      <t>サイガイ</t>
    </rPh>
    <rPh sb="94" eb="95">
      <t>ツヨ</t>
    </rPh>
    <rPh sb="109" eb="110">
      <t>ム</t>
    </rPh>
    <rPh sb="125" eb="127">
      <t>レイワ</t>
    </rPh>
    <rPh sb="128" eb="130">
      <t>ネンド</t>
    </rPh>
    <rPh sb="131" eb="133">
      <t>スイドウ</t>
    </rPh>
    <rPh sb="133" eb="135">
      <t>リョウキン</t>
    </rPh>
    <rPh sb="135" eb="137">
      <t>カイテイ</t>
    </rPh>
    <rPh sb="138" eb="139">
      <t>ヒカ</t>
    </rPh>
    <rPh sb="144" eb="147">
      <t>イチジテキ</t>
    </rPh>
    <rPh sb="148" eb="150">
      <t>シュウエキ</t>
    </rPh>
    <rPh sb="151" eb="153">
      <t>カイゼン</t>
    </rPh>
    <rPh sb="154" eb="155">
      <t>ハカ</t>
    </rPh>
    <rPh sb="159" eb="161">
      <t>ミコ</t>
    </rPh>
    <rPh sb="167" eb="169">
      <t>ジンコウ</t>
    </rPh>
    <rPh sb="169" eb="171">
      <t>ゲンショウ</t>
    </rPh>
    <rPh sb="172" eb="174">
      <t>ミス</t>
    </rPh>
    <rPh sb="176" eb="179">
      <t>コウリツテキ</t>
    </rPh>
    <rPh sb="180" eb="182">
      <t>トウシ</t>
    </rPh>
    <rPh sb="183" eb="184">
      <t>オコナ</t>
    </rPh>
    <rPh sb="185" eb="187">
      <t>アンテイ</t>
    </rPh>
    <rPh sb="189" eb="191">
      <t>ケイエイ</t>
    </rPh>
    <rPh sb="192" eb="194">
      <t>メザ</t>
    </rPh>
    <phoneticPr fontId="4"/>
  </si>
  <si>
    <t>①経常収支比率
人口減少等に伴い給水収益が減少したものの、令和4年度に比べ費用を抑えることができたため、小幅ながらもが改善しました。しかし類似団体と比較し依然低い状況です。
②累積欠損金
発生していないため現状維持に努めます。
③流動比率
流動資産も増加したものの、流動負債が増加したため悪化しました。流動負債が増えた主な要因は、年度末竣工の建設改良事業が多く、未払金が増加したこと、下水道事業の公営企業化に伴う打切り決算の影響を受け、下水道事業に振替える下水道料金が預り金として例年より多く残ったためです。
④企業債残高対給水収益比率
企業債残高は減少傾向にあるものの、給水収益が減少しており、類似団体に比べ高い比率となっています。施設への投資と収益を考慮し、効率的な経営に努めます。
⑤料金回収率
前年度から改善は見られたものの、恒常的に100％を下回っている状況であり、料金収入だけで費用を賄えていない状況が続いています。このため、令和6年度に料金改定を予定しています。
⑥給水原価
類似団体と比較すると有収水量1㎥当たりにかかる費用が抑えられています。引き続きこの水準を維持できるよう経費の縮減に取り組みます。
⑦施設利用率
類似団体に比べ大幅に低いため、施設の適正規模把握に努め、施設の統廃合やダウンサイジングを検討します。
⑧有収率
類似団体と比べ低く、横ばいが続いています。漏水を防止し有収率の改善するため経年管の更新を行っていきます。</t>
    <rPh sb="29" eb="31">
      <t>レイワ</t>
    </rPh>
    <rPh sb="32" eb="34">
      <t>ネンド</t>
    </rPh>
    <rPh sb="35" eb="36">
      <t>クラ</t>
    </rPh>
    <rPh sb="40" eb="41">
      <t>オサ</t>
    </rPh>
    <rPh sb="52" eb="54">
      <t>コハバ</t>
    </rPh>
    <rPh sb="59" eb="61">
      <t>カイゼン</t>
    </rPh>
    <rPh sb="69" eb="71">
      <t>ルイジ</t>
    </rPh>
    <rPh sb="71" eb="73">
      <t>ダンタイ</t>
    </rPh>
    <rPh sb="74" eb="76">
      <t>ヒカク</t>
    </rPh>
    <rPh sb="77" eb="79">
      <t>イゼン</t>
    </rPh>
    <rPh sb="79" eb="80">
      <t>ヒク</t>
    </rPh>
    <rPh sb="81" eb="83">
      <t>ジョウキョウ</t>
    </rPh>
    <rPh sb="144" eb="146">
      <t>アッカ</t>
    </rPh>
    <rPh sb="151" eb="153">
      <t>リュウドウ</t>
    </rPh>
    <rPh sb="153" eb="155">
      <t>フサイ</t>
    </rPh>
    <rPh sb="156" eb="157">
      <t>フ</t>
    </rPh>
    <rPh sb="159" eb="160">
      <t>オモ</t>
    </rPh>
    <rPh sb="161" eb="163">
      <t>ヨウイン</t>
    </rPh>
    <rPh sb="165" eb="168">
      <t>ネンドマツ</t>
    </rPh>
    <rPh sb="168" eb="170">
      <t>シュンコウ</t>
    </rPh>
    <rPh sb="171" eb="173">
      <t>ケンセツ</t>
    </rPh>
    <rPh sb="173" eb="175">
      <t>カイリョウ</t>
    </rPh>
    <rPh sb="175" eb="177">
      <t>ジギョウ</t>
    </rPh>
    <rPh sb="178" eb="179">
      <t>オオ</t>
    </rPh>
    <rPh sb="181" eb="184">
      <t>ミバライキン</t>
    </rPh>
    <rPh sb="185" eb="187">
      <t>ゾウカ</t>
    </rPh>
    <rPh sb="192" eb="195">
      <t>ゲスイドウ</t>
    </rPh>
    <rPh sb="195" eb="197">
      <t>ジギョウ</t>
    </rPh>
    <rPh sb="198" eb="200">
      <t>コウエイ</t>
    </rPh>
    <rPh sb="200" eb="203">
      <t>キギョウカ</t>
    </rPh>
    <rPh sb="204" eb="205">
      <t>トモナ</t>
    </rPh>
    <rPh sb="206" eb="208">
      <t>ウチキ</t>
    </rPh>
    <rPh sb="209" eb="211">
      <t>ケッサン</t>
    </rPh>
    <rPh sb="212" eb="214">
      <t>エイキョウ</t>
    </rPh>
    <rPh sb="215" eb="216">
      <t>ウ</t>
    </rPh>
    <rPh sb="218" eb="221">
      <t>ゲスイドウ</t>
    </rPh>
    <rPh sb="221" eb="223">
      <t>ジギョウ</t>
    </rPh>
    <rPh sb="224" eb="226">
      <t>フリカ</t>
    </rPh>
    <rPh sb="228" eb="231">
      <t>ゲスイドウ</t>
    </rPh>
    <rPh sb="231" eb="233">
      <t>リョウキン</t>
    </rPh>
    <rPh sb="234" eb="235">
      <t>アズカ</t>
    </rPh>
    <rPh sb="236" eb="237">
      <t>キン</t>
    </rPh>
    <rPh sb="240" eb="242">
      <t>レイネン</t>
    </rPh>
    <rPh sb="244" eb="245">
      <t>オオ</t>
    </rPh>
    <rPh sb="246" eb="247">
      <t>ノコ</t>
    </rPh>
    <rPh sb="298" eb="300">
      <t>ルイジ</t>
    </rPh>
    <rPh sb="300" eb="302">
      <t>ダンタイ</t>
    </rPh>
    <rPh sb="303" eb="304">
      <t>クラ</t>
    </rPh>
    <rPh sb="305" eb="306">
      <t>タカ</t>
    </rPh>
    <rPh sb="307" eb="309">
      <t>ヒリツ</t>
    </rPh>
    <rPh sb="331" eb="334">
      <t>コウリツテキ</t>
    </rPh>
    <rPh sb="351" eb="354">
      <t>ゼンネンド</t>
    </rPh>
    <rPh sb="356" eb="358">
      <t>カイゼン</t>
    </rPh>
    <rPh sb="359" eb="360">
      <t>ミ</t>
    </rPh>
    <rPh sb="367" eb="370">
      <t>コウジョウテキ</t>
    </rPh>
    <rPh sb="376" eb="378">
      <t>シタマワ</t>
    </rPh>
    <rPh sb="382" eb="384">
      <t>ジョウキョウ</t>
    </rPh>
    <rPh sb="388" eb="390">
      <t>リョウキン</t>
    </rPh>
    <rPh sb="390" eb="392">
      <t>シュウニュウ</t>
    </rPh>
    <rPh sb="395" eb="397">
      <t>ヒヨウ</t>
    </rPh>
    <rPh sb="398" eb="399">
      <t>マカナ</t>
    </rPh>
    <rPh sb="404" eb="406">
      <t>ジョウキョウ</t>
    </rPh>
    <rPh sb="407" eb="408">
      <t>ツヅ</t>
    </rPh>
    <rPh sb="419" eb="421">
      <t>レイワ</t>
    </rPh>
    <rPh sb="422" eb="424">
      <t>ネンド</t>
    </rPh>
    <rPh sb="425" eb="427">
      <t>リョウキン</t>
    </rPh>
    <rPh sb="427" eb="429">
      <t>カイテイ</t>
    </rPh>
    <rPh sb="430" eb="432">
      <t>ヨテイ</t>
    </rPh>
    <rPh sb="455" eb="457">
      <t>ユウシュウ</t>
    </rPh>
    <rPh sb="457" eb="459">
      <t>スイリョウ</t>
    </rPh>
    <rPh sb="461" eb="462">
      <t>ア</t>
    </rPh>
    <rPh sb="468" eb="470">
      <t>ヒヨウ</t>
    </rPh>
    <rPh sb="471" eb="472">
      <t>オサ</t>
    </rPh>
    <rPh sb="480" eb="481">
      <t>ヒ</t>
    </rPh>
    <rPh sb="482" eb="483">
      <t>ツヅ</t>
    </rPh>
    <rPh sb="486" eb="488">
      <t>スイジュン</t>
    </rPh>
    <rPh sb="489" eb="491">
      <t>イジ</t>
    </rPh>
    <rPh sb="496" eb="498">
      <t>ケイヒ</t>
    </rPh>
    <rPh sb="499" eb="501">
      <t>シュクゲン</t>
    </rPh>
    <rPh sb="502" eb="503">
      <t>ト</t>
    </rPh>
    <rPh sb="504" eb="505">
      <t>ク</t>
    </rPh>
    <rPh sb="522" eb="523">
      <t>クラ</t>
    </rPh>
    <rPh sb="524" eb="526">
      <t>オオハバ</t>
    </rPh>
    <rPh sb="527" eb="528">
      <t>ヒク</t>
    </rPh>
    <rPh sb="532" eb="534">
      <t>シセツ</t>
    </rPh>
    <rPh sb="535" eb="537">
      <t>テキセイ</t>
    </rPh>
    <rPh sb="537" eb="539">
      <t>キボ</t>
    </rPh>
    <rPh sb="539" eb="541">
      <t>ハアク</t>
    </rPh>
    <rPh sb="542" eb="543">
      <t>ツト</t>
    </rPh>
    <rPh sb="545" eb="547">
      <t>シセツ</t>
    </rPh>
    <rPh sb="548" eb="551">
      <t>トウハイゴウ</t>
    </rPh>
    <rPh sb="561" eb="563">
      <t>ケントウ</t>
    </rPh>
    <rPh sb="580" eb="581">
      <t>ヒク</t>
    </rPh>
    <rPh sb="583" eb="584">
      <t>ヨコ</t>
    </rPh>
    <rPh sb="587" eb="588">
      <t>ツヅ</t>
    </rPh>
    <rPh sb="594" eb="596">
      <t>ロウスイ</t>
    </rPh>
    <rPh sb="597" eb="599">
      <t>ボウシ</t>
    </rPh>
    <rPh sb="610" eb="612">
      <t>ケイネン</t>
    </rPh>
    <rPh sb="612" eb="613">
      <t>カン</t>
    </rPh>
    <rPh sb="614" eb="616">
      <t>コウシン</t>
    </rPh>
    <rPh sb="617" eb="618">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</si>
</sst>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0.25</c:v>
                </c:pt>
                <c:pt idx="1">
                  <c:v>0.4</c:v>
                </c:pt>
                <c:pt idx="2">
                  <c:v>7.0000000000000007E-2</c:v>
                </c:pt>
                <c:pt idx="3">
                  <c:v>0.06</c:v>
                </c:pt>
                <c:pt idx="4">
                  <c:v>0.14000000000000001</c:v>
                </c:pt>
              </c:numCache>
            </c:numRef>
          </c:val>
          <c:extLst>
            <c:ext xmlns:c16="http://schemas.microsoft.com/office/drawing/2014/chart" uri="{C3380CC4-5D6E-409C-BE32-E72D297353CC}">
              <c16:uniqueId val="{00000000-3B8F-4F2F-A7EB-548994436C3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3B8F-4F2F-A7EB-548994436C3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43.61</c:v>
                </c:pt>
                <c:pt idx="1">
                  <c:v>42.98</c:v>
                </c:pt>
                <c:pt idx="2">
                  <c:v>42.22</c:v>
                </c:pt>
                <c:pt idx="3">
                  <c:v>42.33</c:v>
                </c:pt>
                <c:pt idx="4">
                  <c:v>41.32</c:v>
                </c:pt>
              </c:numCache>
            </c:numRef>
          </c:val>
          <c:extLst>
            <c:ext xmlns:c16="http://schemas.microsoft.com/office/drawing/2014/chart" uri="{C3380CC4-5D6E-409C-BE32-E72D297353CC}">
              <c16:uniqueId val="{00000000-A242-4C13-B344-DDECAB18B2A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A242-4C13-B344-DDECAB18B2A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72.25</c:v>
                </c:pt>
                <c:pt idx="1">
                  <c:v>73.739999999999995</c:v>
                </c:pt>
                <c:pt idx="2">
                  <c:v>75.790000000000006</c:v>
                </c:pt>
                <c:pt idx="3">
                  <c:v>75.489999999999995</c:v>
                </c:pt>
                <c:pt idx="4">
                  <c:v>75.05</c:v>
                </c:pt>
              </c:numCache>
            </c:numRef>
          </c:val>
          <c:extLst>
            <c:ext xmlns:c16="http://schemas.microsoft.com/office/drawing/2014/chart" uri="{C3380CC4-5D6E-409C-BE32-E72D297353CC}">
              <c16:uniqueId val="{00000000-FEC4-43FB-84C4-05CFF398BF8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FEC4-43FB-84C4-05CFF398BF8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102.7</c:v>
                </c:pt>
                <c:pt idx="1">
                  <c:v>99.98</c:v>
                </c:pt>
                <c:pt idx="2">
                  <c:v>102.25</c:v>
                </c:pt>
                <c:pt idx="3">
                  <c:v>100.17</c:v>
                </c:pt>
                <c:pt idx="4">
                  <c:v>101.44</c:v>
                </c:pt>
              </c:numCache>
            </c:numRef>
          </c:val>
          <c:extLst>
            <c:ext xmlns:c16="http://schemas.microsoft.com/office/drawing/2014/chart" uri="{C3380CC4-5D6E-409C-BE32-E72D297353CC}">
              <c16:uniqueId val="{00000000-EDE5-4293-B193-1906FED8310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EDE5-4293-B193-1906FED8310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46.72</c:v>
                </c:pt>
                <c:pt idx="1">
                  <c:v>48.46</c:v>
                </c:pt>
                <c:pt idx="2">
                  <c:v>50.22</c:v>
                </c:pt>
                <c:pt idx="3">
                  <c:v>52.17</c:v>
                </c:pt>
                <c:pt idx="4">
                  <c:v>53.84</c:v>
                </c:pt>
              </c:numCache>
            </c:numRef>
          </c:val>
          <c:extLst>
            <c:ext xmlns:c16="http://schemas.microsoft.com/office/drawing/2014/chart" uri="{C3380CC4-5D6E-409C-BE32-E72D297353CC}">
              <c16:uniqueId val="{00000000-44AE-4BF7-A1EB-C4ADA5B8F72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44AE-4BF7-A1EB-C4ADA5B8F72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10.65</c:v>
                </c:pt>
                <c:pt idx="1">
                  <c:v>10.99</c:v>
                </c:pt>
                <c:pt idx="2">
                  <c:v>12.28</c:v>
                </c:pt>
                <c:pt idx="3">
                  <c:v>12.35</c:v>
                </c:pt>
                <c:pt idx="4">
                  <c:v>17.41</c:v>
                </c:pt>
              </c:numCache>
            </c:numRef>
          </c:val>
          <c:extLst>
            <c:ext xmlns:c16="http://schemas.microsoft.com/office/drawing/2014/chart" uri="{C3380CC4-5D6E-409C-BE32-E72D297353CC}">
              <c16:uniqueId val="{00000000-72A4-42FB-A029-E46B4908A3D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72A4-42FB-A029-E46B4908A3D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6D4-4715-A9F0-CC3D860F8F0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C6D4-4715-A9F0-CC3D860F8F0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339.83</c:v>
                </c:pt>
                <c:pt idx="1">
                  <c:v>301.04000000000002</c:v>
                </c:pt>
                <c:pt idx="2">
                  <c:v>324.54000000000002</c:v>
                </c:pt>
                <c:pt idx="3">
                  <c:v>373.02</c:v>
                </c:pt>
                <c:pt idx="4">
                  <c:v>338.23</c:v>
                </c:pt>
              </c:numCache>
            </c:numRef>
          </c:val>
          <c:extLst>
            <c:ext xmlns:c16="http://schemas.microsoft.com/office/drawing/2014/chart" uri="{C3380CC4-5D6E-409C-BE32-E72D297353CC}">
              <c16:uniqueId val="{00000000-EF4B-4371-BE30-6A7F8119F32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EF4B-4371-BE30-6A7F8119F32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569.05999999999995</c:v>
                </c:pt>
                <c:pt idx="1">
                  <c:v>557.88</c:v>
                </c:pt>
                <c:pt idx="2">
                  <c:v>524.07000000000005</c:v>
                </c:pt>
                <c:pt idx="3">
                  <c:v>502.3</c:v>
                </c:pt>
                <c:pt idx="4">
                  <c:v>495.13</c:v>
                </c:pt>
              </c:numCache>
            </c:numRef>
          </c:val>
          <c:extLst>
            <c:ext xmlns:c16="http://schemas.microsoft.com/office/drawing/2014/chart" uri="{C3380CC4-5D6E-409C-BE32-E72D297353CC}">
              <c16:uniqueId val="{00000000-EF2F-4B45-A260-9A0CC7F642E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EF2F-4B45-A260-9A0CC7F642E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98.14</c:v>
                </c:pt>
                <c:pt idx="1">
                  <c:v>95.05</c:v>
                </c:pt>
                <c:pt idx="2">
                  <c:v>97.83</c:v>
                </c:pt>
                <c:pt idx="3">
                  <c:v>95.21</c:v>
                </c:pt>
                <c:pt idx="4">
                  <c:v>96.56</c:v>
                </c:pt>
              </c:numCache>
            </c:numRef>
          </c:val>
          <c:extLst>
            <c:ext xmlns:c16="http://schemas.microsoft.com/office/drawing/2014/chart" uri="{C3380CC4-5D6E-409C-BE32-E72D297353CC}">
              <c16:uniqueId val="{00000000-A6E2-4621-8F88-B87CE9F103C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A6E2-4621-8F88-B87CE9F103C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141.06</c:v>
                </c:pt>
                <c:pt idx="1">
                  <c:v>145.08000000000001</c:v>
                </c:pt>
                <c:pt idx="2">
                  <c:v>143.57</c:v>
                </c:pt>
                <c:pt idx="3">
                  <c:v>147.56</c:v>
                </c:pt>
                <c:pt idx="4">
                  <c:v>146.76</c:v>
                </c:pt>
              </c:numCache>
            </c:numRef>
          </c:val>
          <c:extLst>
            <c:ext xmlns:c16="http://schemas.microsoft.com/office/drawing/2014/chart" uri="{C3380CC4-5D6E-409C-BE32-E72D297353CC}">
              <c16:uniqueId val="{00000000-C91A-465C-A616-52CA7BBDAED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C91A-465C-A616-52CA7BBDAED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秋田県　にかほ市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A6</v>
      </c>
      <c r="X8" s="43"/>
      <c r="Y8" s="43"/>
      <c r="Z8" s="43"/>
      <c r="AA8" s="43"/>
      <c r="AB8" s="43"/>
      <c r="AC8" s="43"/>
      <c r="AD8" s="43" t="str">
        <f>データ!$M$6</f>
        <v>非設置</v>
      </c>
      <c r="AE8" s="43"/>
      <c r="AF8" s="43"/>
      <c r="AG8" s="43"/>
      <c r="AH8" s="43"/>
      <c r="AI8" s="43"/>
      <c r="AJ8" s="43"/>
      <c r="AK8" s="2"/>
      <c r="AL8" s="44">
        <f>データ!$R$6</f>
        <v>22463</v>
      </c>
      <c r="AM8" s="44"/>
      <c r="AN8" s="44"/>
      <c r="AO8" s="44"/>
      <c r="AP8" s="44"/>
      <c r="AQ8" s="44"/>
      <c r="AR8" s="44"/>
      <c r="AS8" s="44"/>
      <c r="AT8" s="45">
        <f>データ!$S$6</f>
        <v>241.13</v>
      </c>
      <c r="AU8" s="46"/>
      <c r="AV8" s="46"/>
      <c r="AW8" s="46"/>
      <c r="AX8" s="46"/>
      <c r="AY8" s="46"/>
      <c r="AZ8" s="46"/>
      <c r="BA8" s="46"/>
      <c r="BB8" s="47">
        <f>データ!$T$6</f>
        <v>93.16</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65.38</v>
      </c>
      <c r="J10" s="46"/>
      <c r="K10" s="46"/>
      <c r="L10" s="46"/>
      <c r="M10" s="46"/>
      <c r="N10" s="46"/>
      <c r="O10" s="80"/>
      <c r="P10" s="47">
        <f>データ!$P$6</f>
        <v>99.68</v>
      </c>
      <c r="Q10" s="47"/>
      <c r="R10" s="47"/>
      <c r="S10" s="47"/>
      <c r="T10" s="47"/>
      <c r="U10" s="47"/>
      <c r="V10" s="47"/>
      <c r="W10" s="44">
        <f>データ!$Q$6</f>
        <v>2180</v>
      </c>
      <c r="X10" s="44"/>
      <c r="Y10" s="44"/>
      <c r="Z10" s="44"/>
      <c r="AA10" s="44"/>
      <c r="AB10" s="44"/>
      <c r="AC10" s="44"/>
      <c r="AD10" s="2"/>
      <c r="AE10" s="2"/>
      <c r="AF10" s="2"/>
      <c r="AG10" s="2"/>
      <c r="AH10" s="2"/>
      <c r="AI10" s="2"/>
      <c r="AJ10" s="2"/>
      <c r="AK10" s="2"/>
      <c r="AL10" s="44">
        <f>データ!$U$6</f>
        <v>22200</v>
      </c>
      <c r="AM10" s="44"/>
      <c r="AN10" s="44"/>
      <c r="AO10" s="44"/>
      <c r="AP10" s="44"/>
      <c r="AQ10" s="44"/>
      <c r="AR10" s="44"/>
      <c r="AS10" s="44"/>
      <c r="AT10" s="45">
        <f>データ!$V$6</f>
        <v>48.92</v>
      </c>
      <c r="AU10" s="46"/>
      <c r="AV10" s="46"/>
      <c r="AW10" s="46"/>
      <c r="AX10" s="46"/>
      <c r="AY10" s="46"/>
      <c r="AZ10" s="46"/>
      <c r="BA10" s="46"/>
      <c r="BB10" s="47">
        <f>データ!$W$6</f>
        <v>453.8</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112</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110</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X9HpFu7XO5kSGaPPGKoByEPIFZxU7BfPAlBnfoSbuUmybZ74C867mqU1oJ3kVDdaG3hJhRpRMNGXccMfFQZcFQ==" saltValue="XqPlLRIJY8yfOl7AxlabF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52141</v>
      </c>
      <c r="D6" s="20">
        <f t="shared" si="3"/>
        <v>46</v>
      </c>
      <c r="E6" s="20">
        <f t="shared" si="3"/>
        <v>1</v>
      </c>
      <c r="F6" s="20">
        <f t="shared" si="3"/>
        <v>0</v>
      </c>
      <c r="G6" s="20">
        <f t="shared" si="3"/>
        <v>1</v>
      </c>
      <c r="H6" s="20" t="str">
        <f t="shared" si="3"/>
        <v>秋田県　にかほ市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65.38</v>
      </c>
      <c r="P6" s="21">
        <f t="shared" si="3"/>
        <v>99.68</v>
      </c>
      <c r="Q6" s="21">
        <f t="shared" si="3"/>
        <v>2180</v>
      </c>
      <c r="R6" s="21">
        <f t="shared" si="3"/>
        <v>22463</v>
      </c>
      <c r="S6" s="21">
        <f t="shared" si="3"/>
        <v>241.13</v>
      </c>
      <c r="T6" s="21">
        <f t="shared" si="3"/>
        <v>93.16</v>
      </c>
      <c r="U6" s="21">
        <f t="shared" si="3"/>
        <v>22200</v>
      </c>
      <c r="V6" s="21">
        <f t="shared" si="3"/>
        <v>48.92</v>
      </c>
      <c r="W6" s="21">
        <f t="shared" si="3"/>
        <v>453.8</v>
      </c>
      <c r="X6" s="22">
        <f>IF(X7="",NA(),X7)</f>
        <v>102.7</v>
      </c>
      <c r="Y6" s="22">
        <f t="shared" ref="Y6:AG6" si="4">IF(Y7="",NA(),Y7)</f>
        <v>99.98</v>
      </c>
      <c r="Z6" s="22">
        <f t="shared" si="4"/>
        <v>102.25</v>
      </c>
      <c r="AA6" s="22">
        <f t="shared" si="4"/>
        <v>100.17</v>
      </c>
      <c r="AB6" s="22">
        <f t="shared" si="4"/>
        <v>101.44</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339.83</v>
      </c>
      <c r="AU6" s="22">
        <f t="shared" ref="AU6:BC6" si="6">IF(AU7="",NA(),AU7)</f>
        <v>301.04000000000002</v>
      </c>
      <c r="AV6" s="22">
        <f t="shared" si="6"/>
        <v>324.54000000000002</v>
      </c>
      <c r="AW6" s="22">
        <f t="shared" si="6"/>
        <v>373.02</v>
      </c>
      <c r="AX6" s="22">
        <f t="shared" si="6"/>
        <v>338.23</v>
      </c>
      <c r="AY6" s="22">
        <f t="shared" si="6"/>
        <v>379.08</v>
      </c>
      <c r="AZ6" s="22">
        <f t="shared" si="6"/>
        <v>367.55</v>
      </c>
      <c r="BA6" s="22">
        <f t="shared" si="6"/>
        <v>378.56</v>
      </c>
      <c r="BB6" s="22">
        <f t="shared" si="6"/>
        <v>364.46</v>
      </c>
      <c r="BC6" s="22">
        <f t="shared" si="6"/>
        <v>338.89</v>
      </c>
      <c r="BD6" s="21" t="str">
        <f>IF(BD7="","",IF(BD7="-","【-】","【"&amp;SUBSTITUTE(TEXT(BD7,"#,##0.00"),"-","△")&amp;"】"))</f>
        <v>【243.36】</v>
      </c>
      <c r="BE6" s="22">
        <f>IF(BE7="",NA(),BE7)</f>
        <v>569.05999999999995</v>
      </c>
      <c r="BF6" s="22">
        <f t="shared" ref="BF6:BN6" si="7">IF(BF7="",NA(),BF7)</f>
        <v>557.88</v>
      </c>
      <c r="BG6" s="22">
        <f t="shared" si="7"/>
        <v>524.07000000000005</v>
      </c>
      <c r="BH6" s="22">
        <f t="shared" si="7"/>
        <v>502.3</v>
      </c>
      <c r="BI6" s="22">
        <f t="shared" si="7"/>
        <v>495.13</v>
      </c>
      <c r="BJ6" s="22">
        <f t="shared" si="7"/>
        <v>398.98</v>
      </c>
      <c r="BK6" s="22">
        <f t="shared" si="7"/>
        <v>418.68</v>
      </c>
      <c r="BL6" s="22">
        <f t="shared" si="7"/>
        <v>395.68</v>
      </c>
      <c r="BM6" s="22">
        <f t="shared" si="7"/>
        <v>403.72</v>
      </c>
      <c r="BN6" s="22">
        <f t="shared" si="7"/>
        <v>400.21</v>
      </c>
      <c r="BO6" s="21" t="str">
        <f>IF(BO7="","",IF(BO7="-","【-】","【"&amp;SUBSTITUTE(TEXT(BO7,"#,##0.00"),"-","△")&amp;"】"))</f>
        <v>【265.93】</v>
      </c>
      <c r="BP6" s="22">
        <f>IF(BP7="",NA(),BP7)</f>
        <v>98.14</v>
      </c>
      <c r="BQ6" s="22">
        <f t="shared" ref="BQ6:BY6" si="8">IF(BQ7="",NA(),BQ7)</f>
        <v>95.05</v>
      </c>
      <c r="BR6" s="22">
        <f t="shared" si="8"/>
        <v>97.83</v>
      </c>
      <c r="BS6" s="22">
        <f t="shared" si="8"/>
        <v>95.21</v>
      </c>
      <c r="BT6" s="22">
        <f t="shared" si="8"/>
        <v>96.56</v>
      </c>
      <c r="BU6" s="22">
        <f t="shared" si="8"/>
        <v>98.64</v>
      </c>
      <c r="BV6" s="22">
        <f t="shared" si="8"/>
        <v>94.78</v>
      </c>
      <c r="BW6" s="22">
        <f t="shared" si="8"/>
        <v>97.59</v>
      </c>
      <c r="BX6" s="22">
        <f t="shared" si="8"/>
        <v>92.17</v>
      </c>
      <c r="BY6" s="22">
        <f t="shared" si="8"/>
        <v>92.83</v>
      </c>
      <c r="BZ6" s="21" t="str">
        <f>IF(BZ7="","",IF(BZ7="-","【-】","【"&amp;SUBSTITUTE(TEXT(BZ7,"#,##0.00"),"-","△")&amp;"】"))</f>
        <v>【97.82】</v>
      </c>
      <c r="CA6" s="22">
        <f>IF(CA7="",NA(),CA7)</f>
        <v>141.06</v>
      </c>
      <c r="CB6" s="22">
        <f t="shared" ref="CB6:CJ6" si="9">IF(CB7="",NA(),CB7)</f>
        <v>145.08000000000001</v>
      </c>
      <c r="CC6" s="22">
        <f t="shared" si="9"/>
        <v>143.57</v>
      </c>
      <c r="CD6" s="22">
        <f t="shared" si="9"/>
        <v>147.56</v>
      </c>
      <c r="CE6" s="22">
        <f t="shared" si="9"/>
        <v>146.76</v>
      </c>
      <c r="CF6" s="22">
        <f t="shared" si="9"/>
        <v>178.92</v>
      </c>
      <c r="CG6" s="22">
        <f t="shared" si="9"/>
        <v>181.3</v>
      </c>
      <c r="CH6" s="22">
        <f t="shared" si="9"/>
        <v>181.71</v>
      </c>
      <c r="CI6" s="22">
        <f t="shared" si="9"/>
        <v>188.51</v>
      </c>
      <c r="CJ6" s="22">
        <f t="shared" si="9"/>
        <v>189.43</v>
      </c>
      <c r="CK6" s="21" t="str">
        <f>IF(CK7="","",IF(CK7="-","【-】","【"&amp;SUBSTITUTE(TEXT(CK7,"#,##0.00"),"-","△")&amp;"】"))</f>
        <v>【177.56】</v>
      </c>
      <c r="CL6" s="22">
        <f>IF(CL7="",NA(),CL7)</f>
        <v>43.61</v>
      </c>
      <c r="CM6" s="22">
        <f t="shared" ref="CM6:CU6" si="10">IF(CM7="",NA(),CM7)</f>
        <v>42.98</v>
      </c>
      <c r="CN6" s="22">
        <f t="shared" si="10"/>
        <v>42.22</v>
      </c>
      <c r="CO6" s="22">
        <f t="shared" si="10"/>
        <v>42.33</v>
      </c>
      <c r="CP6" s="22">
        <f t="shared" si="10"/>
        <v>41.32</v>
      </c>
      <c r="CQ6" s="22">
        <f t="shared" si="10"/>
        <v>55.14</v>
      </c>
      <c r="CR6" s="22">
        <f t="shared" si="10"/>
        <v>55.89</v>
      </c>
      <c r="CS6" s="22">
        <f t="shared" si="10"/>
        <v>55.72</v>
      </c>
      <c r="CT6" s="22">
        <f t="shared" si="10"/>
        <v>55.31</v>
      </c>
      <c r="CU6" s="22">
        <f t="shared" si="10"/>
        <v>55.14</v>
      </c>
      <c r="CV6" s="21" t="str">
        <f>IF(CV7="","",IF(CV7="-","【-】","【"&amp;SUBSTITUTE(TEXT(CV7,"#,##0.00"),"-","△")&amp;"】"))</f>
        <v>【59.81】</v>
      </c>
      <c r="CW6" s="22">
        <f>IF(CW7="",NA(),CW7)</f>
        <v>72.25</v>
      </c>
      <c r="CX6" s="22">
        <f t="shared" ref="CX6:DF6" si="11">IF(CX7="",NA(),CX7)</f>
        <v>73.739999999999995</v>
      </c>
      <c r="CY6" s="22">
        <f t="shared" si="11"/>
        <v>75.790000000000006</v>
      </c>
      <c r="CZ6" s="22">
        <f t="shared" si="11"/>
        <v>75.489999999999995</v>
      </c>
      <c r="DA6" s="22">
        <f t="shared" si="11"/>
        <v>75.05</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46.72</v>
      </c>
      <c r="DI6" s="22">
        <f t="shared" ref="DI6:DQ6" si="12">IF(DI7="",NA(),DI7)</f>
        <v>48.46</v>
      </c>
      <c r="DJ6" s="22">
        <f t="shared" si="12"/>
        <v>50.22</v>
      </c>
      <c r="DK6" s="22">
        <f t="shared" si="12"/>
        <v>52.17</v>
      </c>
      <c r="DL6" s="22">
        <f t="shared" si="12"/>
        <v>53.84</v>
      </c>
      <c r="DM6" s="22">
        <f t="shared" si="12"/>
        <v>49.92</v>
      </c>
      <c r="DN6" s="22">
        <f t="shared" si="12"/>
        <v>50.63</v>
      </c>
      <c r="DO6" s="22">
        <f t="shared" si="12"/>
        <v>51.29</v>
      </c>
      <c r="DP6" s="22">
        <f t="shared" si="12"/>
        <v>52.2</v>
      </c>
      <c r="DQ6" s="22">
        <f t="shared" si="12"/>
        <v>52.7</v>
      </c>
      <c r="DR6" s="21" t="str">
        <f>IF(DR7="","",IF(DR7="-","【-】","【"&amp;SUBSTITUTE(TEXT(DR7,"#,##0.00"),"-","△")&amp;"】"))</f>
        <v>【52.02】</v>
      </c>
      <c r="DS6" s="22">
        <f>IF(DS7="",NA(),DS7)</f>
        <v>10.65</v>
      </c>
      <c r="DT6" s="22">
        <f t="shared" ref="DT6:EB6" si="13">IF(DT7="",NA(),DT7)</f>
        <v>10.99</v>
      </c>
      <c r="DU6" s="22">
        <f t="shared" si="13"/>
        <v>12.28</v>
      </c>
      <c r="DV6" s="22">
        <f t="shared" si="13"/>
        <v>12.35</v>
      </c>
      <c r="DW6" s="22">
        <f t="shared" si="13"/>
        <v>17.41</v>
      </c>
      <c r="DX6" s="22">
        <f t="shared" si="13"/>
        <v>16.88</v>
      </c>
      <c r="DY6" s="22">
        <f t="shared" si="13"/>
        <v>18.28</v>
      </c>
      <c r="DZ6" s="22">
        <f t="shared" si="13"/>
        <v>19.61</v>
      </c>
      <c r="EA6" s="22">
        <f t="shared" si="13"/>
        <v>20.73</v>
      </c>
      <c r="EB6" s="22">
        <f t="shared" si="13"/>
        <v>22.86</v>
      </c>
      <c r="EC6" s="21" t="str">
        <f>IF(EC7="","",IF(EC7="-","【-】","【"&amp;SUBSTITUTE(TEXT(EC7,"#,##0.00"),"-","△")&amp;"】"))</f>
        <v>【25.37】</v>
      </c>
      <c r="ED6" s="22">
        <f>IF(ED7="",NA(),ED7)</f>
        <v>0.25</v>
      </c>
      <c r="EE6" s="22">
        <f t="shared" ref="EE6:EM6" si="14">IF(EE7="",NA(),EE7)</f>
        <v>0.4</v>
      </c>
      <c r="EF6" s="22">
        <f t="shared" si="14"/>
        <v>7.0000000000000007E-2</v>
      </c>
      <c r="EG6" s="22">
        <f t="shared" si="14"/>
        <v>0.06</v>
      </c>
      <c r="EH6" s="22">
        <f t="shared" si="14"/>
        <v>0.14000000000000001</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15">
      <c r="A7" s="15"/>
      <c r="B7" s="24">
        <v>2023</v>
      </c>
      <c r="C7" s="24">
        <v>52141</v>
      </c>
      <c r="D7" s="24">
        <v>46</v>
      </c>
      <c r="E7" s="24">
        <v>1</v>
      </c>
      <c r="F7" s="24">
        <v>0</v>
      </c>
      <c r="G7" s="24">
        <v>1</v>
      </c>
      <c r="H7" s="24" t="s">
        <v>93</v>
      </c>
      <c r="I7" s="24" t="s">
        <v>94</v>
      </c>
      <c r="J7" s="24" t="s">
        <v>95</v>
      </c>
      <c r="K7" s="24" t="s">
        <v>96</v>
      </c>
      <c r="L7" s="24" t="s">
        <v>97</v>
      </c>
      <c r="M7" s="24" t="s">
        <v>98</v>
      </c>
      <c r="N7" s="25" t="s">
        <v>99</v>
      </c>
      <c r="O7" s="25">
        <v>65.38</v>
      </c>
      <c r="P7" s="25">
        <v>99.68</v>
      </c>
      <c r="Q7" s="25">
        <v>2180</v>
      </c>
      <c r="R7" s="25">
        <v>22463</v>
      </c>
      <c r="S7" s="25">
        <v>241.13</v>
      </c>
      <c r="T7" s="25">
        <v>93.16</v>
      </c>
      <c r="U7" s="25">
        <v>22200</v>
      </c>
      <c r="V7" s="25">
        <v>48.92</v>
      </c>
      <c r="W7" s="25">
        <v>453.8</v>
      </c>
      <c r="X7" s="25">
        <v>102.7</v>
      </c>
      <c r="Y7" s="25">
        <v>99.98</v>
      </c>
      <c r="Z7" s="25">
        <v>102.25</v>
      </c>
      <c r="AA7" s="25">
        <v>100.17</v>
      </c>
      <c r="AB7" s="25">
        <v>101.44</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339.83</v>
      </c>
      <c r="AU7" s="25">
        <v>301.04000000000002</v>
      </c>
      <c r="AV7" s="25">
        <v>324.54000000000002</v>
      </c>
      <c r="AW7" s="25">
        <v>373.02</v>
      </c>
      <c r="AX7" s="25">
        <v>338.23</v>
      </c>
      <c r="AY7" s="25">
        <v>379.08</v>
      </c>
      <c r="AZ7" s="25">
        <v>367.55</v>
      </c>
      <c r="BA7" s="25">
        <v>378.56</v>
      </c>
      <c r="BB7" s="25">
        <v>364.46</v>
      </c>
      <c r="BC7" s="25">
        <v>338.89</v>
      </c>
      <c r="BD7" s="25">
        <v>243.36</v>
      </c>
      <c r="BE7" s="25">
        <v>569.05999999999995</v>
      </c>
      <c r="BF7" s="25">
        <v>557.88</v>
      </c>
      <c r="BG7" s="25">
        <v>524.07000000000005</v>
      </c>
      <c r="BH7" s="25">
        <v>502.3</v>
      </c>
      <c r="BI7" s="25">
        <v>495.13</v>
      </c>
      <c r="BJ7" s="25">
        <v>398.98</v>
      </c>
      <c r="BK7" s="25">
        <v>418.68</v>
      </c>
      <c r="BL7" s="25">
        <v>395.68</v>
      </c>
      <c r="BM7" s="25">
        <v>403.72</v>
      </c>
      <c r="BN7" s="25">
        <v>400.21</v>
      </c>
      <c r="BO7" s="25">
        <v>265.93</v>
      </c>
      <c r="BP7" s="25">
        <v>98.14</v>
      </c>
      <c r="BQ7" s="25">
        <v>95.05</v>
      </c>
      <c r="BR7" s="25">
        <v>97.83</v>
      </c>
      <c r="BS7" s="25">
        <v>95.21</v>
      </c>
      <c r="BT7" s="25">
        <v>96.56</v>
      </c>
      <c r="BU7" s="25">
        <v>98.64</v>
      </c>
      <c r="BV7" s="25">
        <v>94.78</v>
      </c>
      <c r="BW7" s="25">
        <v>97.59</v>
      </c>
      <c r="BX7" s="25">
        <v>92.17</v>
      </c>
      <c r="BY7" s="25">
        <v>92.83</v>
      </c>
      <c r="BZ7" s="25">
        <v>97.82</v>
      </c>
      <c r="CA7" s="25">
        <v>141.06</v>
      </c>
      <c r="CB7" s="25">
        <v>145.08000000000001</v>
      </c>
      <c r="CC7" s="25">
        <v>143.57</v>
      </c>
      <c r="CD7" s="25">
        <v>147.56</v>
      </c>
      <c r="CE7" s="25">
        <v>146.76</v>
      </c>
      <c r="CF7" s="25">
        <v>178.92</v>
      </c>
      <c r="CG7" s="25">
        <v>181.3</v>
      </c>
      <c r="CH7" s="25">
        <v>181.71</v>
      </c>
      <c r="CI7" s="25">
        <v>188.51</v>
      </c>
      <c r="CJ7" s="25">
        <v>189.43</v>
      </c>
      <c r="CK7" s="25">
        <v>177.56</v>
      </c>
      <c r="CL7" s="25">
        <v>43.61</v>
      </c>
      <c r="CM7" s="25">
        <v>42.98</v>
      </c>
      <c r="CN7" s="25">
        <v>42.22</v>
      </c>
      <c r="CO7" s="25">
        <v>42.33</v>
      </c>
      <c r="CP7" s="25">
        <v>41.32</v>
      </c>
      <c r="CQ7" s="25">
        <v>55.14</v>
      </c>
      <c r="CR7" s="25">
        <v>55.89</v>
      </c>
      <c r="CS7" s="25">
        <v>55.72</v>
      </c>
      <c r="CT7" s="25">
        <v>55.31</v>
      </c>
      <c r="CU7" s="25">
        <v>55.14</v>
      </c>
      <c r="CV7" s="25">
        <v>59.81</v>
      </c>
      <c r="CW7" s="25">
        <v>72.25</v>
      </c>
      <c r="CX7" s="25">
        <v>73.739999999999995</v>
      </c>
      <c r="CY7" s="25">
        <v>75.790000000000006</v>
      </c>
      <c r="CZ7" s="25">
        <v>75.489999999999995</v>
      </c>
      <c r="DA7" s="25">
        <v>75.05</v>
      </c>
      <c r="DB7" s="25">
        <v>81.39</v>
      </c>
      <c r="DC7" s="25">
        <v>81.27</v>
      </c>
      <c r="DD7" s="25">
        <v>81.260000000000005</v>
      </c>
      <c r="DE7" s="25">
        <v>80.36</v>
      </c>
      <c r="DF7" s="25">
        <v>80.13</v>
      </c>
      <c r="DG7" s="25">
        <v>89.42</v>
      </c>
      <c r="DH7" s="25">
        <v>46.72</v>
      </c>
      <c r="DI7" s="25">
        <v>48.46</v>
      </c>
      <c r="DJ7" s="25">
        <v>50.22</v>
      </c>
      <c r="DK7" s="25">
        <v>52.17</v>
      </c>
      <c r="DL7" s="25">
        <v>53.84</v>
      </c>
      <c r="DM7" s="25">
        <v>49.92</v>
      </c>
      <c r="DN7" s="25">
        <v>50.63</v>
      </c>
      <c r="DO7" s="25">
        <v>51.29</v>
      </c>
      <c r="DP7" s="25">
        <v>52.2</v>
      </c>
      <c r="DQ7" s="25">
        <v>52.7</v>
      </c>
      <c r="DR7" s="25">
        <v>52.02</v>
      </c>
      <c r="DS7" s="25">
        <v>10.65</v>
      </c>
      <c r="DT7" s="25">
        <v>10.99</v>
      </c>
      <c r="DU7" s="25">
        <v>12.28</v>
      </c>
      <c r="DV7" s="25">
        <v>12.35</v>
      </c>
      <c r="DW7" s="25">
        <v>17.41</v>
      </c>
      <c r="DX7" s="25">
        <v>16.88</v>
      </c>
      <c r="DY7" s="25">
        <v>18.28</v>
      </c>
      <c r="DZ7" s="25">
        <v>19.61</v>
      </c>
      <c r="EA7" s="25">
        <v>20.73</v>
      </c>
      <c r="EB7" s="25">
        <v>22.86</v>
      </c>
      <c r="EC7" s="25">
        <v>25.37</v>
      </c>
      <c r="ED7" s="25">
        <v>0.25</v>
      </c>
      <c r="EE7" s="25">
        <v>0.4</v>
      </c>
      <c r="EF7" s="25">
        <v>7.0000000000000007E-2</v>
      </c>
      <c r="EG7" s="25">
        <v>0.06</v>
      </c>
      <c r="EH7" s="25">
        <v>0.14000000000000001</v>
      </c>
      <c r="EI7" s="25">
        <v>0.52</v>
      </c>
      <c r="EJ7" s="25">
        <v>0.53</v>
      </c>
      <c r="EK7" s="25">
        <v>0.48</v>
      </c>
      <c r="EL7" s="25">
        <v>0.5</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108</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2025-01-30T02:09:06Z</cp:lastPrinted>
  <dcterms:created xsi:type="dcterms:W3CDTF">2025-01-24T06:44:49Z</dcterms:created>
  <dcterms:modified xsi:type="dcterms:W3CDTF">2025-01-30T02:09:17Z</dcterms:modified>
  <cp:category/>
</cp:coreProperties>
</file>