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9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W37" i="9"/>
  <c r="BW38" i="9" s="1"/>
  <c r="BE37" i="9"/>
  <c r="AM37" i="9"/>
  <c r="U37" i="9"/>
  <c r="C37" i="9"/>
  <c r="CO36" i="9"/>
  <c r="BW36" i="9"/>
  <c r="AM36" i="9"/>
  <c r="C36" i="9"/>
  <c r="CO35" i="9"/>
  <c r="BW35" i="9"/>
  <c r="C35" i="9"/>
  <c r="BW34" i="9"/>
  <c r="U34" i="9"/>
  <c r="U35" i="9" s="1"/>
  <c r="U36" i="9" s="1"/>
  <c r="C34" i="9"/>
  <c r="BW39" i="9" l="1"/>
  <c r="BW40" i="9" s="1"/>
  <c r="BW41" i="9" s="1"/>
  <c r="CO34" i="9"/>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<sst xmlns="http://schemas.openxmlformats.org/spreadsheetml/2006/main" count="1064" uniqueCount="565">
  <si>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</si>
  <si>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</si>
  <si>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</si>
  <si>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</si>
  <si>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</si>
  <si>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</si>
  <si>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</si>
  <si>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</si>
  <si>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</si>
  <si>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</si>
  <si>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</si>
  <si>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</si>
  <si>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</si>
  <si>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</si>
  <si>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</si>
  <si>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</si>
  <si>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</si>
  <si>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</si>
  <si>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</si>
  <si>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</si>
  <si>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</si>
  <si>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</si>
  <si>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</si>
  <si>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</si>
  <si>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</si>
  <si>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</si>
  <si>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</si>
  <si>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</si>
  <si>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</si>
  <si>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</si>
  <si>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</si>
  <si>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</si>
  <si>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</si>
  <si>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</si>
  <si>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</si>
  <si>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</si>
  <si>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</si>
  <si>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</si>
  <si>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</si>
  <si>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</si>
  <si>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</si>
  <si>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</si>
  <si>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</si>
  <si>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</si>
  <si>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</si>
  <si>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</si>
  <si>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</si>
  <si>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</si>
  <si>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</si>
  <si>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</si>
  <si>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</si>
  <si>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</si>
  <si>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</si>
  <si>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</si>
  <si>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</si>
  <si>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</si>
  <si>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</si>
  <si>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</si>
  <si>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</si>
  <si>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</si>
  <si>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</si>
  <si>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</si>
  <si>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</si>
  <si>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</si>
  <si>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</si>
  <si>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</si>
  <si>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</si>
  <si>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</si>
  <si>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</si>
  <si>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</si>
  <si>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</si>
  <si>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</si>
  <si>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</si>
  <si>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</si>
  <si>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</si>
  <si>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</si>
  <si>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</si>
  <si>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</si>
  <si>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</si>
  <si>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</si>
  <si>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</si>
  <si>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</si>
  <si>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</si>
  <si>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にかほ市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</si>
  <si>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</si>
  <si>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</si>
  <si>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</si>
  <si>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</si>
  <si>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</si>
  <si>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</si>
  <si>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</si>
  <si>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</si>
  <si>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</si>
  <si>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</si>
  <si>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</si>
  <si>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</si>
  <si>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</si>
  <si>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</si>
  <si>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</si>
  <si>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</si>
  <si>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</si>
  <si>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</si>
  <si>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</si>
  <si>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</si>
  <si>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</si>
  <si>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</si>
  <si>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</si>
  <si>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</si>
  <si>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</si>
  <si>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</si>
  <si>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</si>
  <si>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</si>
  <si>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</si>
  <si>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</si>
  <si>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</si>
  <si>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</si>
  <si>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</si>
  <si>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</si>
  <si>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</si>
  <si>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</si>
  <si>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</si>
  <si>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</si>
  <si>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</si>
  <si>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</si>
  <si>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</si>
  <si>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</si>
  <si>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</si>
  <si>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</si>
  <si>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</si>
  <si>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</si>
  <si>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</si>
  <si>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</si>
  <si>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</si>
  <si>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</si>
  <si>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</si>
  <si>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</si>
  <si>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</si>
  <si>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</si>
  <si>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</si>
  <si>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-1.8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</si>
  <si>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</si>
  <si>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</si>
  <si>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</si>
  <si>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</si>
  <si>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</si>
  <si>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</si>
  <si>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</si>
  <si>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</si>
  <si>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</si>
  <si>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</si>
  <si>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</si>
  <si>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</si>
  <si>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</si>
  <si>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</si>
  <si>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</si>
  <si>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</si>
  <si>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</si>
  <si>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</si>
  <si>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</si>
  <si>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</si>
  <si>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</si>
  <si>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</si>
  <si>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</si>
  <si>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</si>
  <si>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</si>
  <si>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</si>
  <si>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</si>
  <si>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</si>
  <si>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</si>
  <si>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</si>
  <si>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</si>
  <si>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</si>
  <si>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</si>
  <si>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</si>
  <si>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</si>
  <si>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</si>
  <si>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</si>
  <si>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</si>
  <si>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</si>
  <si>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</si>
  <si>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</si>
  <si>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</si>
  <si>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</si>
  <si>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</si>
  <si>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</si>
  <si>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</si>
  <si>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</si>
  <si>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</si>
  <si>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</si>
  <si>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</si>
  <si>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</si>
  <si>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</si>
  <si>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</si>
  <si>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</si>
  <si>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</si>
  <si>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</si>
  <si>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</si>
  <si>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</si>
  <si>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</si>
  <si>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秋田県にかほ市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</si>
  <si>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</si>
  <si>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</si>
  <si>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</si>
  <si>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</si>
  <si>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</si>
  <si>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</si>
  <si>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</si>
  <si>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</si>
  <si>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</si>
  <si>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</si>
  <si>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</si>
  <si>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</si>
  <si>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</si>
  <si>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</si>
  <si>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</si>
  <si>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</si>
  <si>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</si>
  <si>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</si>
  <si>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</si>
  <si>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</si>
  <si>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</si>
  <si>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</si>
  <si>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</si>
  <si>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</si>
  <si>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</si>
  <si>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</si>
  <si>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</si>
  <si>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</si>
  <si>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</si>
  <si>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</si>
  <si>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</si>
  <si>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</si>
  <si>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</si>
  <si>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</si>
  <si>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</si>
  <si>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</si>
  <si>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</si>
  <si>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</si>
  <si>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</si>
  <si>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</si>
  <si>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</si>
  <si>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</si>
  <si>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</si>
  <si>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</si>
  <si>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</si>
  <si>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</si>
  <si>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</si>
  <si>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</si>
  <si>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</si>
  <si>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</si>
  <si>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</si>
  <si>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</si>
  <si>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</si>
  <si>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</si>
  <si>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</si>
  <si>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</si>
  <si>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</si>
  <si>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</si>
  <si>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</si>
  <si>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</si>
  <si>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</si>
  <si>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</si>
  <si>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</si>
  <si>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</si>
  <si>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</si>
  <si>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</si>
  <si>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</si>
  <si>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</si>
  <si>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</si>
  <si>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</si>
  <si>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</si>
  <si>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</si>
  <si>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</si>
  <si>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</si>
  <si>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</si>
  <si>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</si>
  <si>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</si>
  <si>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</si>
  <si>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</si>
  <si>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</si>
  <si>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</si>
  <si>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</si>
  <si>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</si>
  <si>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</si>
  <si>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</si>
  <si>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</si>
  <si>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</si>
  <si>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</si>
  <si>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</si>
  <si>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</si>
  <si>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</si>
  <si>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</si>
  <si>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</si>
  <si>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</si>
  <si>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</si>
  <si>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</si>
  <si>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</si>
  <si>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</si>
  <si>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</si>
  <si>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</si>
  <si>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</si>
  <si>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</si>
  <si>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</si>
  <si>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</si>
  <si>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</si>
  <si>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</si>
  <si>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</si>
  <si>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</si>
  <si>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</si>
  <si>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</si>
  <si>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</si>
  <si>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</si>
  <si>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</si>
  <si>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</si>
  <si>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</si>
  <si>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</si>
  <si>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</si>
  <si>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</si>
  <si>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</si>
  <si>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</si>
  <si>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</si>
  <si>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</si>
  <si>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</si>
  <si>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ガス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</si>
  <si>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</si>
  <si>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</si>
  <si>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</si>
  <si>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</si>
  <si>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</si>
  <si>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</si>
  <si>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</si>
  <si>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</si>
  <si>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</si>
  <si>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</si>
  <si>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</si>
  <si>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</si>
  <si>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</si>
  <si>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</si>
  <si>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</si>
  <si>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</si>
  <si>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</si>
  <si>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</si>
  <si>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</si>
  <si>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</si>
  <si>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</si>
  <si>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</si>
  <si>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</si>
  <si>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</si>
  <si>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秋田県にかほ市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</si>
  <si>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</si>
  <si>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</si>
  <si>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</si>
  <si>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</si>
  <si>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</si>
  <si>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</si>
  <si>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</si>
  <si>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</si>
  <si>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</si>
  <si>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</si>
  <si>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</si>
  <si>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</si>
  <si>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</si>
  <si>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</si>
  <si>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</si>
  <si>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</si>
  <si>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</si>
  <si>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</si>
  <si>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</si>
  <si>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</si>
  <si>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</si>
  <si>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</si>
  <si>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</si>
  <si>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</si>
  <si>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</si>
  <si>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</si>
  <si>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</si>
  <si>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</si>
  <si>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</si>
  <si>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</si>
  <si>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</si>
  <si>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</si>
  <si>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</si>
  <si>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</si>
  <si>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国民健康保険事業特別会計施設勘定</t>
    <phoneticPr fontId="5"/>
  </si>
  <si>
    <t>後期高齢者医療特別会計</t>
    <phoneticPr fontId="5"/>
  </si>
  <si>
    <t>ガス事業会計</t>
    <phoneticPr fontId="5"/>
  </si>
  <si>
    <t>法適用企業</t>
    <phoneticPr fontId="5"/>
  </si>
  <si>
    <t>水道事業会計</t>
    <phoneticPr fontId="5"/>
  </si>
  <si>
    <t>簡易水道特別会計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</si>
  <si>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</si>
  <si>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</si>
  <si>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</si>
  <si>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</si>
  <si>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</si>
  <si>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</si>
  <si>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</si>
  <si>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</si>
  <si>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</si>
  <si>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</si>
  <si>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</si>
  <si>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</si>
  <si>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</si>
  <si>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</si>
  <si>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</si>
  <si>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</si>
  <si>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</si>
  <si>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</si>
  <si>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</si>
  <si>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</si>
  <si>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</si>
  <si>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</si>
  <si>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</si>
  <si>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</si>
  <si>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</si>
  <si>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</si>
  <si>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</si>
  <si>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</si>
  <si>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</si>
  <si>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</si>
  <si>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</si>
  <si>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</si>
  <si>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</si>
  <si>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</si>
  <si>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</si>
  <si>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</si>
  <si>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</si>
  <si>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</si>
  <si>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</si>
  <si>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</si>
  <si>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</si>
  <si>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</si>
  <si>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</si>
  <si>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</si>
  <si>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</si>
  <si>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</si>
  <si>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</si>
  <si>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</si>
  <si>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</si>
  <si>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</si>
  <si>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</si>
  <si>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</si>
  <si>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</si>
  <si>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</si>
  <si>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</si>
  <si>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</si>
  <si>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</si>
  <si>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</si>
  <si>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</si>
  <si>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</si>
  <si>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</si>
  <si>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</si>
  <si>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</si>
  <si>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</si>
  <si>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</si>
  <si>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</si>
  <si>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</si>
  <si>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</si>
  <si>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</si>
  <si>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</si>
  <si>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</si>
  <si>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</si>
  <si>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</si>
  <si>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</si>
  <si>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</si>
  <si>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</si>
  <si>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</si>
  <si>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</si>
  <si>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</si>
  <si>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</si>
  <si>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</si>
  <si>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</si>
  <si>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</si>
  <si>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</si>
  <si>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</si>
  <si>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</si>
  <si>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</si>
  <si>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</si>
  <si>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</si>
  <si>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</si>
  <si>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</si>
  <si>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</si>
  <si>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</si>
  <si>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</si>
  <si>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</si>
  <si>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</si>
  <si>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</si>
  <si>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</si>
  <si>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</si>
  <si>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</si>
  <si>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</si>
  <si>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</si>
  <si>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</si>
  <si>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</si>
  <si>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</si>
  <si>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</si>
  <si>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</si>
  <si>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</si>
  <si>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</si>
  <si>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</si>
  <si>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</si>
  <si>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</si>
  <si>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</si>
  <si>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</si>
  <si>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</si>
  <si>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</si>
  <si>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</si>
  <si>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</si>
  <si>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</si>
  <si>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</si>
  <si>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</si>
  <si>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</si>
  <si>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</si>
  <si>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</si>
  <si>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</si>
  <si>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</si>
  <si>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</si>
  <si>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</si>
  <si>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</si>
  <si>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</si>
  <si>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</si>
  <si>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</si>
  <si>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</si>
  <si>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</si>
  <si>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</si>
  <si>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</si>
  <si>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</si>
  <si>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</si>
  <si>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</si>
  <si>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一般会計</t>
  </si>
  <si>
    <t>国民健康保険事業特別会計事業勘定</t>
  </si>
  <si>
    <t>ガス事業会計</t>
  </si>
  <si>
    <t>公共下水道事業特別会計</t>
  </si>
  <si>
    <t>国民健康保険事業特別会計施設勘定</t>
  </si>
  <si>
    <t>農業集落排水事業特別会計</t>
  </si>
  <si>
    <t>後期高齢者医療特別会計</t>
  </si>
  <si>
    <t>その他会計（赤字）</t>
  </si>
  <si>
    <t>その他会計（黒字）</t>
  </si>
  <si>
    <t>-</t>
    <phoneticPr fontId="2"/>
  </si>
  <si>
    <t>-</t>
    <phoneticPr fontId="2"/>
  </si>
  <si>
    <t>-</t>
    <phoneticPr fontId="5"/>
  </si>
  <si>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</si>
  <si>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</si>
  <si>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秋田県後期高齢者医療広域連合（一般会計）</t>
    <rPh sb="0" eb="3">
      <t>アキタケン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</si>
  <si>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</si>
  <si>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本荘由利広域市町村圏組合（一般会計）</t>
    <rPh sb="0" eb="2">
      <t>ホンジョウ</t>
    </rPh>
    <rPh sb="2" eb="4">
      <t>ユリ</t>
    </rPh>
    <rPh sb="4" eb="6">
      <t>コウイキ</t>
    </rPh>
    <rPh sb="6" eb="9">
      <t>シチョウソン</t>
    </rPh>
    <rPh sb="9" eb="10">
      <t>ケン</t>
    </rPh>
    <rPh sb="10" eb="12">
      <t>クミアイ</t>
    </rPh>
    <rPh sb="13" eb="15">
      <t>イッパン</t>
    </rPh>
    <rPh sb="15" eb="17">
      <t>カイケイ</t>
    </rPh>
    <phoneticPr fontId="2"/>
  </si>
  <si>
    <t>本荘由利広域市町村圏組合（介護保険特別会計）</t>
    <rPh sb="0" eb="2">
      <t>ホンジョウ</t>
    </rPh>
    <rPh sb="2" eb="4">
      <t>ユリ</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</si>
  <si>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本荘由利広域市町村圏組合（特別養護老人ホーム特別会計）</t>
    <rPh sb="0" eb="2">
      <t>ホンジョウ</t>
    </rPh>
    <rPh sb="2" eb="4">
      <t>ユリ</t>
    </rPh>
    <rPh sb="4" eb="6">
      <t>コウイキ</t>
    </rPh>
    <rPh sb="6" eb="9">
      <t>シチョウソン</t>
    </rPh>
    <rPh sb="9" eb="10">
      <t>ケン</t>
    </rPh>
    <rPh sb="10" eb="12">
      <t>クミアイ</t>
    </rPh>
    <rPh sb="13" eb="15">
      <t>トクベツ</t>
    </rPh>
    <rPh sb="15" eb="17">
      <t>ヨウゴ</t>
    </rPh>
    <rPh sb="17" eb="19">
      <t>ロウジン</t>
    </rPh>
    <rPh sb="22" eb="24">
      <t>トクベツ</t>
    </rPh>
    <rPh sb="24" eb="26">
      <t>カイケイ</t>
    </rPh>
    <phoneticPr fontId="2"/>
  </si>
  <si>
    <t>-</t>
    <phoneticPr fontId="2"/>
  </si>
  <si>
    <t>にかほ市観光開発</t>
    <rPh sb="3" eb="4">
      <t>シ</t>
    </rPh>
    <rPh sb="4" eb="6">
      <t>カンコウ</t>
    </rPh>
    <rPh sb="6" eb="8">
      <t>カイハツ</t>
    </rPh>
    <phoneticPr fontId="2"/>
  </si>
  <si>
    <t>-</t>
    <phoneticPr fontId="2"/>
  </si>
  <si>
    <t>-</t>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</si>
  <si>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</si>
  <si>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</si>
  <si>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</si>
  <si>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</si>
  <si>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</si>
  <si>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</si>
  <si>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</si>
  <si>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</si>
  <si>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</si>
  <si>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</si>
  <si>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</si>
  <si>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</si>
  <si>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有形固定資産減価償却率</t>
    <phoneticPr fontId="5"/>
  </si>
  <si>
    <t>　将来負担比率は類似団体と比較して高い水準にあるが、前年度比で12.1ポイント低下した。任意繰上償還を実施し地方債残高の増加を抑制してきたことが比率改善の要因として挙げられる。なお、公営企業債等繰入金は増加傾向にあるものの、公共下水道事業・農業集落排水事業において資本費平準化債を発行することで、繰入金の平準化を図っており、直近では熱回収施設や観光拠点センター整備など大型事業を実施しながらも着実に比率を改善している。
　実質公債費比率は、将来負担比率の低下と比例して着実に改善しており、類似団体と比較して同程度の水準にある。しかし、大型事業の熱回収施設整備事業の市債償還が開始する29年度以降、比率が上昇していくことが考えられるため、これまでの取組の継続及び更なる市債発行の精査による公債費の適正化に努めることで比率の維持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</si>
</sst>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wrapText="1"/>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81768</c:v>
                </c:pt>
                <c:pt idx="4">
                  <c:v>78864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75331</c:v>
                </c:pt>
                <c:pt idx="1">
                  <c:v>89385</c:v>
                </c:pt>
                <c:pt idx="2">
                  <c:v>79826</c:v>
                </c:pt>
                <c:pt idx="3">
                  <c:v>161156</c:v>
                </c:pt>
                <c:pt idx="4">
                  <c:v>80031</c:v>
                </c:pt>
              </c:numCache>
            </c:numRef>
          </c:val>
          <c:smooth val="0"/>
        </c:ser>
        <c:dLbls>
          <c:showLegendKey val="0"/>
          <c:showVal val="0"/>
          <c:showCatName val="0"/>
          <c:showSerName val="0"/>
          <c:showPercent val="0"/>
          <c:showBubbleSize val="0"/>
        </c:dLbls>
        <c:marker val="1"/>
        <c:smooth val="0"/>
        <c:axId val="93107712"/>
        <c:axId val="93109632"/>
      </c:lineChart>
      <c:catAx>
        <c:axId val="931077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109632"/>
        <c:crosses val="autoZero"/>
        <c:auto val="1"/>
        <c:lblAlgn val="ctr"/>
        <c:lblOffset val="100"/>
        <c:tickLblSkip val="1"/>
        <c:tickMarkSkip val="1"/>
        <c:noMultiLvlLbl val="0"/>
      </c:catAx>
      <c:valAx>
        <c:axId val="9310963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107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2.36</c:v>
                </c:pt>
                <c:pt idx="1">
                  <c:v>2.76</c:v>
                </c:pt>
                <c:pt idx="2">
                  <c:v>2.31</c:v>
                </c:pt>
                <c:pt idx="3">
                  <c:v>2.72</c:v>
                </c:pt>
                <c:pt idx="4">
                  <c:v>2.4300000000000002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25.56</c:v>
                </c:pt>
                <c:pt idx="1">
                  <c:v>28.97</c:v>
                </c:pt>
                <c:pt idx="2">
                  <c:v>25.9</c:v>
                </c:pt>
                <c:pt idx="3">
                  <c:v>26.54</c:v>
                </c:pt>
                <c:pt idx="4">
                  <c:v>25.86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9272064"/>
        <c:axId val="129278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12.2</c:v>
                </c:pt>
                <c:pt idx="1">
                  <c:v>11.62</c:v>
                </c:pt>
                <c:pt idx="2">
                  <c:v>4.0599999999999996</c:v>
                </c:pt>
                <c:pt idx="3">
                  <c:v>9.0299999999999994</c:v>
                </c:pt>
                <c:pt idx="4">
                  <c:v>6.87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9272064"/>
        <c:axId val="129278336"/>
      </c:lineChart>
      <c:catAx>
        <c:axId val="129272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278336"/>
        <c:crosses val="autoZero"/>
        <c:auto val="1"/>
        <c:lblAlgn val="ctr"/>
        <c:lblOffset val="100"/>
        <c:tickLblSkip val="1"/>
        <c:tickMarkSkip val="1"/>
        <c:noMultiLvlLbl val="0"/>
      </c:catAx>
      <c:valAx>
        <c:axId val="129278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272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0.04</c:v>
                </c:pt>
                <c:pt idx="2">
                  <c:v>#N/A</c:v>
                </c:pt>
                <c:pt idx="3">
                  <c:v>0.04</c:v>
                </c:pt>
                <c:pt idx="4">
                  <c:v>#N/A</c:v>
                </c:pt>
                <c:pt idx="5">
                  <c:v>0.03</c:v>
                </c:pt>
                <c:pt idx="6">
                  <c:v>#N/A</c:v>
                </c:pt>
                <c:pt idx="7">
                  <c:v>0.03</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0.05</c:v>
                </c:pt>
                <c:pt idx="2">
                  <c:v>#N/A</c:v>
                </c:pt>
                <c:pt idx="3">
                  <c:v>0.08</c:v>
                </c:pt>
                <c:pt idx="4">
                  <c:v>#N/A</c:v>
                </c:pt>
                <c:pt idx="5">
                  <c:v>0.03</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国民健康保険事業特別会計施設勘定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c:v>
                </c:pt>
                <c:pt idx="2">
                  <c:v>#N/A</c:v>
                </c:pt>
                <c:pt idx="3">
                  <c:v>0.11</c:v>
                </c:pt>
                <c:pt idx="4">
                  <c:v>#N/A</c:v>
                </c:pt>
                <c:pt idx="5">
                  <c:v>0.13</c:v>
                </c:pt>
                <c:pt idx="6">
                  <c:v>#N/A</c:v>
                </c:pt>
                <c:pt idx="7">
                  <c:v>0.13</c:v>
                </c:pt>
                <c:pt idx="8">
                  <c:v>#N/A</c:v>
                </c:pt>
                <c:pt idx="9">
                  <c:v>0.14000000000000001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0.19</c:v>
                </c:pt>
                <c:pt idx="2">
                  <c:v>#N/A</c:v>
                </c:pt>
                <c:pt idx="3">
                  <c:v>0.09</c:v>
                </c:pt>
                <c:pt idx="4">
                  <c:v>#N/A</c:v>
                </c:pt>
                <c:pt idx="5">
                  <c:v>0.1</c:v>
                </c:pt>
                <c:pt idx="6">
                  <c:v>#N/A</c:v>
                </c:pt>
                <c:pt idx="7">
                  <c:v>0.14000000000000001</c:v>
                </c:pt>
                <c:pt idx="8">
                  <c:v>#N/A</c:v>
                </c:pt>
                <c:pt idx="9">
                  <c:v>0.27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ガス事業会計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0.82</c:v>
                </c:pt>
                <c:pt idx="2">
                  <c:v>#N/A</c:v>
                </c:pt>
                <c:pt idx="3">
                  <c:v>0.85</c:v>
                </c:pt>
                <c:pt idx="4">
                  <c:v>#N/A</c:v>
                </c:pt>
                <c:pt idx="5">
                  <c:v>0.57999999999999996</c:v>
                </c:pt>
                <c:pt idx="6">
                  <c:v>#N/A</c:v>
                </c:pt>
                <c:pt idx="7">
                  <c:v>0.37</c:v>
                </c:pt>
                <c:pt idx="8">
                  <c:v>#N/A</c:v>
                </c:pt>
                <c:pt idx="9">
                  <c:v>0.28000000000000003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2.1800000000000002</c:v>
                </c:pt>
                <c:pt idx="2">
                  <c:v>#N/A</c:v>
                </c:pt>
                <c:pt idx="3">
                  <c:v>1.51</c:v>
                </c:pt>
                <c:pt idx="4">
                  <c:v>#N/A</c:v>
                </c:pt>
                <c:pt idx="5">
                  <c:v>0.43</c:v>
                </c:pt>
                <c:pt idx="6">
                  <c:v>#N/A</c:v>
                </c:pt>
                <c:pt idx="7">
                  <c:v>0.27</c:v>
                </c:pt>
                <c:pt idx="8">
                  <c:v>#N/A</c:v>
                </c:pt>
                <c:pt idx="9">
                  <c:v>0.32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2.36</c:v>
                </c:pt>
                <c:pt idx="2">
                  <c:v>#N/A</c:v>
                </c:pt>
                <c:pt idx="3">
                  <c:v>2.75</c:v>
                </c:pt>
                <c:pt idx="4">
                  <c:v>#N/A</c:v>
                </c:pt>
                <c:pt idx="5">
                  <c:v>2.31</c:v>
                </c:pt>
                <c:pt idx="6">
                  <c:v>#N/A</c:v>
                </c:pt>
                <c:pt idx="7">
                  <c:v>2.72</c:v>
                </c:pt>
                <c:pt idx="8">
                  <c:v>#N/A</c:v>
                </c:pt>
                <c:pt idx="9">
                  <c:v>2.4300000000000002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1.31</c:v>
                </c:pt>
                <c:pt idx="2">
                  <c:v>#N/A</c:v>
                </c:pt>
                <c:pt idx="3">
                  <c:v>1.75</c:v>
                </c:pt>
                <c:pt idx="4">
                  <c:v>#N/A</c:v>
                </c:pt>
                <c:pt idx="5">
                  <c:v>2.84</c:v>
                </c:pt>
                <c:pt idx="6">
                  <c:v>#N/A</c:v>
                </c:pt>
                <c:pt idx="7">
                  <c:v>3.96</c:v>
                </c:pt>
                <c:pt idx="8">
                  <c:v>#N/A</c:v>
                </c:pt>
                <c:pt idx="9">
                  <c:v>3.39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0803584"/>
        <c:axId val="130805120"/>
      </c:barChart>
      <c:catAx>
        <c:axId val="130803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805120"/>
        <c:crosses val="autoZero"/>
        <c:auto val="1"/>
        <c:lblAlgn val="ctr"/>
        <c:lblOffset val="100"/>
        <c:tickLblSkip val="1"/>
        <c:tickMarkSkip val="1"/>
        <c:noMultiLvlLbl val="0"/>
      </c:catAx>
      <c:valAx>
        <c:axId val="130805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803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1553</c:v>
                </c:pt>
                <c:pt idx="5">
                  <c:v>1619</c:v>
                </c:pt>
                <c:pt idx="8">
                  <c:v>1699</c:v>
                </c:pt>
                <c:pt idx="11">
                  <c:v>1742</c:v>
                </c:pt>
                <c:pt idx="14">
                  <c:v>1798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c:v>
                </c:pt>
                <c:pt idx="3">
                  <c:v>6</c:v>
                </c:pt>
                <c:pt idx="6">
                  <c:v>6</c:v>
                </c:pt>
                <c:pt idx="9">
                  <c:v>5</c:v>
                </c:pt>
                <c:pt idx="12">
                  <c:v>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34</c:v>
                </c:pt>
                <c:pt idx="3">
                  <c:v>33</c:v>
                </c:pt>
                <c:pt idx="6">
                  <c:v>33</c:v>
                </c:pt>
                <c:pt idx="9">
                  <c:v>30</c:v>
                </c:pt>
                <c:pt idx="12">
                  <c:v>12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619</c:v>
                </c:pt>
                <c:pt idx="3">
                  <c:v>630</c:v>
                </c:pt>
                <c:pt idx="6">
                  <c:v>631</c:v>
                </c:pt>
                <c:pt idx="9">
                  <c:v>651</c:v>
                </c:pt>
                <c:pt idx="12">
                  <c:v>651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1693</c:v>
                </c:pt>
                <c:pt idx="3">
                  <c:v>1727</c:v>
                </c:pt>
                <c:pt idx="6">
                  <c:v>1701</c:v>
                </c:pt>
                <c:pt idx="9">
                  <c:v>1780</c:v>
                </c:pt>
                <c:pt idx="12">
                  <c:v>1812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3013888"/>
        <c:axId val="93016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801</c:v>
                </c:pt>
                <c:pt idx="2">
                  <c:v>#N/A</c:v>
                </c:pt>
                <c:pt idx="3">
                  <c:v>#N/A</c:v>
                </c:pt>
                <c:pt idx="4">
                  <c:v>777</c:v>
                </c:pt>
                <c:pt idx="5">
                  <c:v>#N/A</c:v>
                </c:pt>
                <c:pt idx="6">
                  <c:v>#N/A</c:v>
                </c:pt>
                <c:pt idx="7">
                  <c:v>672</c:v>
                </c:pt>
                <c:pt idx="8">
                  <c:v>#N/A</c:v>
                </c:pt>
                <c:pt idx="9">
                  <c:v>#N/A</c:v>
                </c:pt>
                <c:pt idx="10">
                  <c:v>724</c:v>
                </c:pt>
                <c:pt idx="11">
                  <c:v>#N/A</c:v>
                </c:pt>
                <c:pt idx="12">
                  <c:v>#N/A</c:v>
                </c:pt>
                <c:pt idx="13">
                  <c:v>682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3013888"/>
        <c:axId val="93016064"/>
      </c:lineChart>
      <c:catAx>
        <c:axId val="9301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016064"/>
        <c:crosses val="autoZero"/>
        <c:auto val="1"/>
        <c:lblAlgn val="ctr"/>
        <c:lblOffset val="100"/>
        <c:tickLblSkip val="1"/>
        <c:tickMarkSkip val="1"/>
        <c:noMultiLvlLbl val="0"/>
      </c:catAx>
      <c:valAx>
        <c:axId val="93016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013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21277</c:v>
                </c:pt>
                <c:pt idx="5">
                  <c:v>21167</c:v>
                </c:pt>
                <c:pt idx="8">
                  <c:v>20953</c:v>
                </c:pt>
                <c:pt idx="11">
                  <c:v>21618</c:v>
                </c:pt>
                <c:pt idx="14">
                  <c:v>21239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513</c:v>
                </c:pt>
                <c:pt idx="5">
                  <c:v>436</c:v>
                </c:pt>
                <c:pt idx="8">
                  <c:v>397</c:v>
                </c:pt>
                <c:pt idx="11">
                  <c:v>363</c:v>
                </c:pt>
                <c:pt idx="14">
                  <c:v>324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3432</c:v>
                </c:pt>
                <c:pt idx="5">
                  <c:v>3744</c:v>
                </c:pt>
                <c:pt idx="8">
                  <c:v>3484</c:v>
                </c:pt>
                <c:pt idx="11">
                  <c:v>3488</c:v>
                </c:pt>
                <c:pt idx="14">
                  <c:v>3474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2624</c:v>
                </c:pt>
                <c:pt idx="3">
                  <c:v>2522</c:v>
                </c:pt>
                <c:pt idx="6">
                  <c:v>2271</c:v>
                </c:pt>
                <c:pt idx="9">
                  <c:v>1992</c:v>
                </c:pt>
                <c:pt idx="12">
                  <c:v>1831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135</c:v>
                </c:pt>
                <c:pt idx="3">
                  <c:v>103</c:v>
                </c:pt>
                <c:pt idx="6">
                  <c:v>72</c:v>
                </c:pt>
                <c:pt idx="9">
                  <c:v>43</c:v>
                </c:pt>
                <c:pt idx="12">
                  <c:v>43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12206</c:v>
                </c:pt>
                <c:pt idx="3">
                  <c:v>11909</c:v>
                </c:pt>
                <c:pt idx="6">
                  <c:v>12767</c:v>
                </c:pt>
                <c:pt idx="9">
                  <c:v>12741</c:v>
                </c:pt>
                <c:pt idx="12">
                  <c:v>12562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23</c:v>
                </c:pt>
                <c:pt idx="3">
                  <c:v>18</c:v>
                </c:pt>
                <c:pt idx="6">
                  <c:v>13</c:v>
                </c:pt>
                <c:pt idx="9">
                  <c:v>8</c:v>
                </c:pt>
                <c:pt idx="12">
                  <c:v>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19436</c:v>
                </c:pt>
                <c:pt idx="3">
                  <c:v>18914</c:v>
                </c:pt>
                <c:pt idx="6">
                  <c:v>18019</c:v>
                </c:pt>
                <c:pt idx="9">
                  <c:v>18400</c:v>
                </c:pt>
                <c:pt idx="12">
                  <c:v>17382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5579520"/>
        <c:axId val="115585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9201</c:v>
                </c:pt>
                <c:pt idx="2">
                  <c:v>#N/A</c:v>
                </c:pt>
                <c:pt idx="3">
                  <c:v>#N/A</c:v>
                </c:pt>
                <c:pt idx="4">
                  <c:v>8119</c:v>
                </c:pt>
                <c:pt idx="5">
                  <c:v>#N/A</c:v>
                </c:pt>
                <c:pt idx="6">
                  <c:v>#N/A</c:v>
                </c:pt>
                <c:pt idx="7">
                  <c:v>8309</c:v>
                </c:pt>
                <c:pt idx="8">
                  <c:v>#N/A</c:v>
                </c:pt>
                <c:pt idx="9">
                  <c:v>#N/A</c:v>
                </c:pt>
                <c:pt idx="10">
                  <c:v>7714</c:v>
                </c:pt>
                <c:pt idx="11">
                  <c:v>#N/A</c:v>
                </c:pt>
                <c:pt idx="12">
                  <c:v>#N/A</c:v>
                </c:pt>
                <c:pt idx="13">
                  <c:v>6784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5579520"/>
        <c:axId val="115585792"/>
      </c:lineChart>
      <c:catAx>
        <c:axId val="115579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585792"/>
        <c:crosses val="autoZero"/>
        <c:auto val="1"/>
        <c:lblAlgn val="ctr"/>
        <c:lblOffset val="100"/>
        <c:tickLblSkip val="1"/>
        <c:tickMarkSkip val="1"/>
        <c:noMultiLvlLbl val="0"/>
      </c:catAx>
      <c:valAx>
        <c:axId val="115585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579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2081536"/>
        <c:axId val="132112384"/>
      </c:scatterChart>
      <c:valAx>
        <c:axId val="1320815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112384"/>
        <c:crosses val="autoZero"/>
        <c:crossBetween val="midCat"/>
      </c:valAx>
      <c:valAx>
        <c:axId val="1321123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0815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12.4</c:v>
                </c:pt>
                <c:pt idx="1">
                  <c:v>10.8</c:v>
                </c:pt>
                <c:pt idx="2">
                  <c:v>9.6999999999999993</c:v>
                </c:pt>
                <c:pt idx="3">
                  <c:v>9.4</c:v>
                </c:pt>
                <c:pt idx="4">
                  <c:v>9</c:v>
                </c:pt>
              </c:numCache>
            </c:numRef>
          </c:xVal>
          <c:yVal>
            <c:numRef>
              <c:f>公会計指標分析・財政指標組合せ分析表!$K$73:$O$73</c:f>
              <c:numCache>
                <c:formatCode>#,##0.0;"▲ "#,##0.0</c:formatCode>
                <c:ptCount val="5"/>
                <c:pt idx="0">
                  <c:v>118.6</c:v>
                </c:pt>
                <c:pt idx="1">
                  <c:v>104.7</c:v>
                </c:pt>
                <c:pt idx="2">
                  <c:v>108.5</c:v>
                </c:pt>
                <c:pt idx="3">
                  <c:v>100.9</c:v>
                </c:pt>
                <c:pt idx="4">
                  <c:v>88.8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10.199999999999999</c:v>
                </c:pt>
                <c:pt idx="4">
                  <c:v>8.6</c:v>
                </c:pt>
              </c:numCache>
            </c:numRef>
          </c:xVal>
          <c:yVal>
            <c:numRef>
              <c:f>公会計指標分析・財政指標組合せ分析表!$K$77:$O$77</c:f>
              <c:numCache>
                <c:formatCode>#,##0.0;"▲ "#,##0.0</c:formatCode>
                <c:ptCount val="5"/>
                <c:pt idx="0">
                  <c:v>64.599999999999994</c:v>
                </c:pt>
                <c:pt idx="1">
                  <c:v>52.8</c:v>
                </c:pt>
                <c:pt idx="2">
                  <c:v>48.6</c:v>
                </c:pt>
                <c:pt idx="3">
                  <c:v>56.8</c:v>
                </c:pt>
                <c:pt idx="4">
                  <c:v>20.2</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1598208"/>
        <c:axId val="132071424"/>
      </c:scatterChart>
      <c:valAx>
        <c:axId val="131598208"/>
        <c:scaling>
          <c:orientation val="minMax"/>
          <c:max val="12.799999999999999"/>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071424"/>
        <c:crosses val="autoZero"/>
        <c:crossBetween val="midCat"/>
      </c:valAx>
      <c:valAx>
        <c:axId val="132071424"/>
        <c:scaling>
          <c:orientation val="minMax"/>
          <c:max val="135"/>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5982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秋田県にかほ市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25,554
25,472
241.13
14,637,690
14,399,799
227,726
9,365,441
17,381,661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88.8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直近</a:t>
          </a:r>
          <a:r>
            <a:rPr kumimoji="1" lang="en-US" altLang="ja-JP" sz="1100">
              <a:latin typeface="ＭＳ Ｐゴシック"/>
            </a:rPr>
            <a:t>5</a:t>
          </a:r>
          <a:r>
            <a:rPr kumimoji="1" lang="ja-JP" altLang="en-US" sz="1100">
              <a:latin typeface="ＭＳ Ｐゴシック"/>
            </a:rPr>
            <a:t>年間では横ばいの状況が続き</a:t>
          </a:r>
          <a:r>
            <a:rPr kumimoji="1" lang="en-US" altLang="ja-JP" sz="1100">
              <a:latin typeface="ＭＳ Ｐゴシック"/>
            </a:rPr>
            <a:t>28</a:t>
          </a:r>
          <a:r>
            <a:rPr kumimoji="1" lang="ja-JP" altLang="en-US" sz="1100">
              <a:latin typeface="ＭＳ Ｐゴシック"/>
            </a:rPr>
            <a:t>年度は前年度と同数値となった。</a:t>
          </a:r>
          <a:endParaRPr kumimoji="1" lang="en-US" altLang="ja-JP" sz="1100">
            <a:latin typeface="ＭＳ Ｐゴシック"/>
          </a:endParaRPr>
        </a:p>
        <a:p>
          <a:r>
            <a:rPr kumimoji="1" lang="ja-JP" altLang="en-US" sz="1100">
              <a:latin typeface="ＭＳ Ｐゴシック"/>
            </a:rPr>
            <a:t>　</a:t>
          </a:r>
          <a:r>
            <a:rPr kumimoji="1" lang="en-US" altLang="ja-JP" sz="1100">
              <a:latin typeface="ＭＳ Ｐゴシック"/>
            </a:rPr>
            <a:t>28</a:t>
          </a:r>
          <a:r>
            <a:rPr kumimoji="1" lang="ja-JP" altLang="en-US" sz="1100">
              <a:latin typeface="ＭＳ Ｐゴシック"/>
            </a:rPr>
            <a:t>年度については、大手電子部品製造企業の生産拠点再編に伴い吸収・分割により親会社へ承継されたことで法人市民税が大幅に減収し、地方税全体で合併以降最も低い水準となったことが数値が増加に転じなかった点として挙げられる。</a:t>
          </a:r>
          <a:endParaRPr kumimoji="1" lang="en-US" altLang="ja-JP" sz="1100">
            <a:latin typeface="ＭＳ Ｐゴシック"/>
          </a:endParaRPr>
        </a:p>
        <a:p>
          <a:r>
            <a:rPr kumimoji="1" lang="ja-JP" altLang="en-US" sz="1100">
              <a:latin typeface="ＭＳ Ｐゴシック"/>
            </a:rPr>
            <a:t>　現状での動向を分析すると、労働人口を含めた人口減に歯止めがかからないこと、農業所得が上向かないことなど、</a:t>
          </a:r>
          <a:r>
            <a:rPr kumimoji="1" lang="en-US" altLang="ja-JP" sz="1100">
              <a:latin typeface="ＭＳ Ｐゴシック"/>
            </a:rPr>
            <a:t>29</a:t>
          </a:r>
          <a:r>
            <a:rPr kumimoji="1" lang="ja-JP" altLang="en-US" sz="1100">
              <a:latin typeface="ＭＳ Ｐゴシック"/>
            </a:rPr>
            <a:t>年度以降も税収増を期待する要素が少ないため、厳しい財政運営が予想される。</a:t>
          </a:r>
          <a:endParaRPr kumimoji="1" lang="en-US" altLang="ja-JP" sz="1100">
            <a:latin typeface="ＭＳ Ｐゴシック"/>
          </a:endParaRPr>
        </a:p>
        <a:p>
          <a:r>
            <a:rPr kumimoji="1" lang="ja-JP" altLang="en-US" sz="1100">
              <a:latin typeface="ＭＳ Ｐゴシック"/>
            </a:rPr>
            <a:t>　企業誘致による雇用対策、既存企業・産業の活性化及び新産業の創出などによる人口減少対策を最優先課題とし、将来的な財政基盤の強化に努める</a:t>
          </a:r>
          <a:r>
            <a:rPr kumimoji="1" lang="ja-JP" altLang="en-US" sz="1300">
              <a:latin typeface="ＭＳ Ｐゴシック"/>
            </a:rPr>
            <a:t>。</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3" name="直線コネクタ 62"/>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55033</xdr:rowOff>
    </xdr:to>
    <xdr:cxnSp macro="">
      <xdr:nvCxnSpPr>
        <xdr:cNvPr id="68" name="直線コネクタ 67"/>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34925</xdr:rowOff>
    </xdr:from>
    <xdr:to>
      <xdr:col>6</xdr:col>
      <xdr:colOff>0</xdr:colOff>
      <xdr:row>43</xdr:row>
      <xdr:rowOff>55033</xdr:rowOff>
    </xdr:to>
    <xdr:cxnSp macro="">
      <xdr:nvCxnSpPr>
        <xdr:cNvPr id="71" name="直線コネクタ 70"/>
        <xdr:cNvCxnSpPr/>
      </xdr:nvCxnSpPr>
      <xdr:spPr>
        <a:xfrm>
          <a:off x="3225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117069</xdr:rowOff>
    </xdr:from>
    <xdr:ext cx="736600" cy="259045"/>
    <xdr:sp macro="" textlink="">
      <xdr:nvSpPr>
        <xdr:cNvPr id="73" name="テキスト ボックス 72"/>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34925</xdr:rowOff>
    </xdr:from>
    <xdr:to>
      <xdr:col>4</xdr:col>
      <xdr:colOff>482600</xdr:colOff>
      <xdr:row>43</xdr:row>
      <xdr:rowOff>55033</xdr:rowOff>
    </xdr:to>
    <xdr:cxnSp macro="">
      <xdr:nvCxnSpPr>
        <xdr:cNvPr id="74" name="直線コネクタ 73"/>
        <xdr:cNvCxnSpPr/>
      </xdr:nvCxnSpPr>
      <xdr:spPr>
        <a:xfrm flipV="1">
          <a:off x="2336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34925</xdr:rowOff>
    </xdr:from>
    <xdr:to>
      <xdr:col>3</xdr:col>
      <xdr:colOff>279400</xdr:colOff>
      <xdr:row>43</xdr:row>
      <xdr:rowOff>55033</xdr:rowOff>
    </xdr:to>
    <xdr:cxnSp macro="">
      <xdr:nvCxnSpPr>
        <xdr:cNvPr id="77" name="直線コネクタ 76"/>
        <xdr:cNvCxnSpPr/>
      </xdr:nvCxnSpPr>
      <xdr:spPr>
        <a:xfrm>
          <a:off x="1447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87" name="円/楕円 86"/>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147760</xdr:rowOff>
    </xdr:from>
    <xdr:ext cx="762000" cy="259045"/>
    <xdr:sp macro="" textlink="">
      <xdr:nvSpPr>
        <xdr:cNvPr id="88"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89" name="円/楕円 88"/>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90" name="テキスト ボックス 89"/>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155575</xdr:rowOff>
    </xdr:from>
    <xdr:to>
      <xdr:col>4</xdr:col>
      <xdr:colOff>533400</xdr:colOff>
      <xdr:row>43</xdr:row>
      <xdr:rowOff>85725</xdr:rowOff>
    </xdr:to>
    <xdr:sp macro="" textlink="">
      <xdr:nvSpPr>
        <xdr:cNvPr id="91" name="円/楕円 90"/>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70502</xdr:rowOff>
    </xdr:from>
    <xdr:ext cx="762000" cy="259045"/>
    <xdr:sp macro="" textlink="">
      <xdr:nvSpPr>
        <xdr:cNvPr id="92" name="テキスト ボックス 91"/>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3" name="円/楕円 92"/>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94" name="テキスト ボックス 93"/>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155575</xdr:rowOff>
    </xdr:from>
    <xdr:to>
      <xdr:col>2</xdr:col>
      <xdr:colOff>127000</xdr:colOff>
      <xdr:row>43</xdr:row>
      <xdr:rowOff>85725</xdr:rowOff>
    </xdr:to>
    <xdr:sp macro="" textlink="">
      <xdr:nvSpPr>
        <xdr:cNvPr id="95" name="円/楕円 94"/>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70502</xdr:rowOff>
    </xdr:from>
    <xdr:ext cx="762000" cy="259045"/>
    <xdr:sp macro="" textlink="">
      <xdr:nvSpPr>
        <xdr:cNvPr id="96" name="テキスト ボックス 95"/>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前年度比</a:t>
          </a:r>
          <a:r>
            <a:rPr kumimoji="1" lang="en-US" altLang="ja-JP" sz="1100">
              <a:latin typeface="ＭＳ Ｐゴシック"/>
            </a:rPr>
            <a:t>3.0</a:t>
          </a:r>
          <a:r>
            <a:rPr kumimoji="1" lang="ja-JP" altLang="en-US" sz="1100">
              <a:latin typeface="ＭＳ Ｐゴシック"/>
            </a:rPr>
            <a:t>ポイント増加し比率が悪化したが、類似団体平均を</a:t>
          </a:r>
          <a:r>
            <a:rPr kumimoji="1" lang="en-US" altLang="ja-JP" sz="1100">
              <a:latin typeface="ＭＳ Ｐゴシック"/>
            </a:rPr>
            <a:t>2.6</a:t>
          </a:r>
          <a:r>
            <a:rPr kumimoji="1" lang="ja-JP" altLang="en-US" sz="1100">
              <a:latin typeface="ＭＳ Ｐゴシック"/>
            </a:rPr>
            <a:t>ポイント下回った。</a:t>
          </a:r>
          <a:endParaRPr kumimoji="1" lang="en-US" altLang="ja-JP" sz="1100">
            <a:latin typeface="ＭＳ Ｐゴシック"/>
          </a:endParaRPr>
        </a:p>
        <a:p>
          <a:r>
            <a:rPr kumimoji="1" lang="ja-JP" altLang="en-US" sz="1100">
              <a:latin typeface="ＭＳ Ｐゴシック"/>
            </a:rPr>
            <a:t>　経常的な歳出は主に人件費で、職員数の減少により職員給・共済費が減少し、補助費等で一部事務組合への負担金（公債費部分）が減少したため、前年度比で約</a:t>
          </a:r>
          <a:r>
            <a:rPr kumimoji="1" lang="en-US" altLang="ja-JP" sz="1100">
              <a:latin typeface="ＭＳ Ｐゴシック"/>
            </a:rPr>
            <a:t>5,000</a:t>
          </a:r>
          <a:r>
            <a:rPr kumimoji="1" lang="ja-JP" altLang="en-US" sz="1100">
              <a:latin typeface="ＭＳ Ｐゴシック"/>
            </a:rPr>
            <a:t>万円減少したが、地方税が合併以降最も低い水準に落ち込んだことなど経常的な一般財源が大きく減収したことが比率が悪化した要因として挙げられる。</a:t>
          </a:r>
          <a:endParaRPr kumimoji="1" lang="en-US" altLang="ja-JP" sz="1100">
            <a:latin typeface="ＭＳ Ｐゴシック"/>
          </a:endParaRPr>
        </a:p>
        <a:p>
          <a:r>
            <a:rPr kumimoji="1" lang="ja-JP" altLang="en-US" sz="1100">
              <a:latin typeface="ＭＳ Ｐゴシック"/>
            </a:rPr>
            <a:t>　さらに、今後も人口減少が予想されることなどから税収増を期待できる要素が少ないことや、</a:t>
          </a:r>
          <a:r>
            <a:rPr kumimoji="1" lang="en-US" altLang="ja-JP" sz="1100">
              <a:latin typeface="ＭＳ Ｐゴシック"/>
            </a:rPr>
            <a:t>28</a:t>
          </a:r>
          <a:r>
            <a:rPr kumimoji="1" lang="ja-JP" altLang="en-US" sz="1100">
              <a:latin typeface="ＭＳ Ｐゴシック"/>
            </a:rPr>
            <a:t>年度からの合併算定替の段階的縮減による普通交付税の減少を考慮すると、公共施設の管理運営費等の経常的経費については費用対効果の更なる精査が必要となる。</a:t>
          </a:r>
          <a:endParaRPr kumimoji="1" lang="en-US" altLang="ja-JP" sz="1100">
            <a:latin typeface="ＭＳ Ｐゴシック"/>
          </a:endParaRPr>
        </a:p>
        <a:p>
          <a:r>
            <a:rPr kumimoji="1" lang="ja-JP" altLang="en-US" sz="1100">
              <a:latin typeface="ＭＳ Ｐゴシック"/>
            </a:rPr>
            <a:t>　今後も引き続き財源確保に努めながら、財政構造の弾力化を図る。</a:t>
          </a:r>
          <a:endParaRPr kumimoji="1" lang="en-US" altLang="ja-JP" sz="1100">
            <a:latin typeface="ＭＳ Ｐゴシック"/>
          </a:endParaRPr>
        </a:p>
        <a:p>
          <a:r>
            <a:rPr kumimoji="1" lang="ja-JP" altLang="en-US" sz="1100">
              <a:latin typeface="ＭＳ Ｐゴシック"/>
            </a:rPr>
            <a:t>　</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24493</xdr:rowOff>
    </xdr:from>
    <xdr:to>
      <xdr:col>7</xdr:col>
      <xdr:colOff>152400</xdr:colOff>
      <xdr:row>66</xdr:row>
      <xdr:rowOff>106680</xdr:rowOff>
    </xdr:to>
    <xdr:cxnSp macro="">
      <xdr:nvCxnSpPr>
        <xdr:cNvPr id="128" name="直線コネクタ 127"/>
        <xdr:cNvCxnSpPr/>
      </xdr:nvCxnSpPr>
      <xdr:spPr>
        <a:xfrm flipV="1">
          <a:off x="4953000" y="10140043"/>
          <a:ext cx="0" cy="128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9"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30" name="直線コネクタ 129"/>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110870</xdr:rowOff>
    </xdr:from>
    <xdr:ext cx="762000" cy="259045"/>
    <xdr:sp macro="" textlink="">
      <xdr:nvSpPr>
        <xdr:cNvPr id="131" name="財政構造の弾力性最大値テキスト"/>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7</xdr:col>
      <xdr:colOff>63500</xdr:colOff>
      <xdr:row>59</xdr:row>
      <xdr:rowOff>24493</xdr:rowOff>
    </xdr:from>
    <xdr:to>
      <xdr:col>7</xdr:col>
      <xdr:colOff>241300</xdr:colOff>
      <xdr:row>59</xdr:row>
      <xdr:rowOff>24493</xdr:rowOff>
    </xdr:to>
    <xdr:cxnSp macro="">
      <xdr:nvCxnSpPr>
        <xdr:cNvPr id="132" name="直線コネクタ 131"/>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67673</xdr:rowOff>
    </xdr:from>
    <xdr:to>
      <xdr:col>7</xdr:col>
      <xdr:colOff>152400</xdr:colOff>
      <xdr:row>62</xdr:row>
      <xdr:rowOff>103051</xdr:rowOff>
    </xdr:to>
    <xdr:cxnSp macro="">
      <xdr:nvCxnSpPr>
        <xdr:cNvPr id="133" name="直線コネクタ 132"/>
        <xdr:cNvCxnSpPr/>
      </xdr:nvCxnSpPr>
      <xdr:spPr>
        <a:xfrm>
          <a:off x="4114800" y="10526123"/>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11447</xdr:rowOff>
    </xdr:from>
    <xdr:ext cx="762000" cy="259045"/>
    <xdr:sp macro="" textlink="">
      <xdr:nvSpPr>
        <xdr:cNvPr id="134"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5" name="フローチャート : 判断 134"/>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67673</xdr:rowOff>
    </xdr:from>
    <xdr:to>
      <xdr:col>6</xdr:col>
      <xdr:colOff>0</xdr:colOff>
      <xdr:row>62</xdr:row>
      <xdr:rowOff>89263</xdr:rowOff>
    </xdr:to>
    <xdr:cxnSp macro="">
      <xdr:nvCxnSpPr>
        <xdr:cNvPr id="136" name="直線コネクタ 135"/>
        <xdr:cNvCxnSpPr/>
      </xdr:nvCxnSpPr>
      <xdr:spPr>
        <a:xfrm flipV="1">
          <a:off x="3225800" y="1052612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169454</xdr:rowOff>
    </xdr:from>
    <xdr:to>
      <xdr:col>6</xdr:col>
      <xdr:colOff>50800</xdr:colOff>
      <xdr:row>63</xdr:row>
      <xdr:rowOff>99604</xdr:rowOff>
    </xdr:to>
    <xdr:sp macro="" textlink="">
      <xdr:nvSpPr>
        <xdr:cNvPr id="137" name="フローチャート : 判断 136"/>
        <xdr:cNvSpPr/>
      </xdr:nvSpPr>
      <xdr:spPr>
        <a:xfrm>
          <a:off x="4064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84381</xdr:rowOff>
    </xdr:from>
    <xdr:ext cx="736600" cy="259045"/>
    <xdr:sp macro="" textlink="">
      <xdr:nvSpPr>
        <xdr:cNvPr id="138" name="テキスト ボックス 137"/>
        <xdr:cNvSpPr txBox="1"/>
      </xdr:nvSpPr>
      <xdr:spPr>
        <a:xfrm>
          <a:off x="3733800" y="10885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115026</xdr:rowOff>
    </xdr:from>
    <xdr:to>
      <xdr:col>4</xdr:col>
      <xdr:colOff>482600</xdr:colOff>
      <xdr:row>62</xdr:row>
      <xdr:rowOff>89263</xdr:rowOff>
    </xdr:to>
    <xdr:cxnSp macro="">
      <xdr:nvCxnSpPr>
        <xdr:cNvPr id="139" name="直線コネクタ 138"/>
        <xdr:cNvCxnSpPr/>
      </xdr:nvCxnSpPr>
      <xdr:spPr>
        <a:xfrm>
          <a:off x="2336800" y="10402026"/>
          <a:ext cx="889000" cy="31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169454</xdr:rowOff>
    </xdr:from>
    <xdr:to>
      <xdr:col>4</xdr:col>
      <xdr:colOff>533400</xdr:colOff>
      <xdr:row>63</xdr:row>
      <xdr:rowOff>99604</xdr:rowOff>
    </xdr:to>
    <xdr:sp macro="" textlink="">
      <xdr:nvSpPr>
        <xdr:cNvPr id="140" name="フローチャート : 判断 139"/>
        <xdr:cNvSpPr/>
      </xdr:nvSpPr>
      <xdr:spPr>
        <a:xfrm>
          <a:off x="3175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84381</xdr:rowOff>
    </xdr:from>
    <xdr:ext cx="762000" cy="259045"/>
    <xdr:sp macro="" textlink="">
      <xdr:nvSpPr>
        <xdr:cNvPr id="141" name="テキスト ボックス 140"/>
        <xdr:cNvSpPr txBox="1"/>
      </xdr:nvSpPr>
      <xdr:spPr>
        <a:xfrm>
          <a:off x="2844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115026</xdr:rowOff>
    </xdr:from>
    <xdr:to>
      <xdr:col>3</xdr:col>
      <xdr:colOff>279400</xdr:colOff>
      <xdr:row>61</xdr:row>
      <xdr:rowOff>102144</xdr:rowOff>
    </xdr:to>
    <xdr:cxnSp macro="">
      <xdr:nvCxnSpPr>
        <xdr:cNvPr id="142" name="直線コネクタ 141"/>
        <xdr:cNvCxnSpPr/>
      </xdr:nvCxnSpPr>
      <xdr:spPr>
        <a:xfrm flipV="1">
          <a:off x="1447800" y="10402026"/>
          <a:ext cx="8890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107406</xdr:rowOff>
    </xdr:from>
    <xdr:to>
      <xdr:col>3</xdr:col>
      <xdr:colOff>330200</xdr:colOff>
      <xdr:row>63</xdr:row>
      <xdr:rowOff>37556</xdr:rowOff>
    </xdr:to>
    <xdr:sp macro="" textlink="">
      <xdr:nvSpPr>
        <xdr:cNvPr id="143" name="フローチャート : 判断 142"/>
        <xdr:cNvSpPr/>
      </xdr:nvSpPr>
      <xdr:spPr>
        <a:xfrm>
          <a:off x="2286000" y="1073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22333</xdr:rowOff>
    </xdr:from>
    <xdr:ext cx="762000" cy="259045"/>
    <xdr:sp macro="" textlink="">
      <xdr:nvSpPr>
        <xdr:cNvPr id="144" name="テキスト ボックス 143"/>
        <xdr:cNvSpPr txBox="1"/>
      </xdr:nvSpPr>
      <xdr:spPr>
        <a:xfrm>
          <a:off x="1955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148772</xdr:rowOff>
    </xdr:from>
    <xdr:to>
      <xdr:col>2</xdr:col>
      <xdr:colOff>127000</xdr:colOff>
      <xdr:row>63</xdr:row>
      <xdr:rowOff>78922</xdr:rowOff>
    </xdr:to>
    <xdr:sp macro="" textlink="">
      <xdr:nvSpPr>
        <xdr:cNvPr id="145" name="フローチャート : 判断 144"/>
        <xdr:cNvSpPr/>
      </xdr:nvSpPr>
      <xdr:spPr>
        <a:xfrm>
          <a:off x="1397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63699</xdr:rowOff>
    </xdr:from>
    <xdr:ext cx="762000" cy="259045"/>
    <xdr:sp macro="" textlink="">
      <xdr:nvSpPr>
        <xdr:cNvPr id="146" name="テキスト ボックス 145"/>
        <xdr:cNvSpPr txBox="1"/>
      </xdr:nvSpPr>
      <xdr:spPr>
        <a:xfrm>
          <a:off x="1066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52251</xdr:rowOff>
    </xdr:from>
    <xdr:to>
      <xdr:col>7</xdr:col>
      <xdr:colOff>203200</xdr:colOff>
      <xdr:row>62</xdr:row>
      <xdr:rowOff>153851</xdr:rowOff>
    </xdr:to>
    <xdr:sp macro="" textlink="">
      <xdr:nvSpPr>
        <xdr:cNvPr id="152" name="円/楕円 151"/>
        <xdr:cNvSpPr/>
      </xdr:nvSpPr>
      <xdr:spPr>
        <a:xfrm>
          <a:off x="49022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68778</xdr:rowOff>
    </xdr:from>
    <xdr:ext cx="762000" cy="259045"/>
    <xdr:sp macro="" textlink="">
      <xdr:nvSpPr>
        <xdr:cNvPr id="153" name="財政構造の弾力性該当値テキスト"/>
        <xdr:cNvSpPr txBox="1"/>
      </xdr:nvSpPr>
      <xdr:spPr>
        <a:xfrm>
          <a:off x="5041900" y="1052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16873</xdr:rowOff>
    </xdr:from>
    <xdr:to>
      <xdr:col>6</xdr:col>
      <xdr:colOff>50800</xdr:colOff>
      <xdr:row>61</xdr:row>
      <xdr:rowOff>118473</xdr:rowOff>
    </xdr:to>
    <xdr:sp macro="" textlink="">
      <xdr:nvSpPr>
        <xdr:cNvPr id="154" name="円/楕円 153"/>
        <xdr:cNvSpPr/>
      </xdr:nvSpPr>
      <xdr:spPr>
        <a:xfrm>
          <a:off x="4064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128650</xdr:rowOff>
    </xdr:from>
    <xdr:ext cx="736600" cy="259045"/>
    <xdr:sp macro="" textlink="">
      <xdr:nvSpPr>
        <xdr:cNvPr id="155" name="テキスト ボックス 154"/>
        <xdr:cNvSpPr txBox="1"/>
      </xdr:nvSpPr>
      <xdr:spPr>
        <a:xfrm>
          <a:off x="3733800" y="10244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38463</xdr:rowOff>
    </xdr:from>
    <xdr:to>
      <xdr:col>4</xdr:col>
      <xdr:colOff>533400</xdr:colOff>
      <xdr:row>62</xdr:row>
      <xdr:rowOff>140063</xdr:rowOff>
    </xdr:to>
    <xdr:sp macro="" textlink="">
      <xdr:nvSpPr>
        <xdr:cNvPr id="156" name="円/楕円 155"/>
        <xdr:cNvSpPr/>
      </xdr:nvSpPr>
      <xdr:spPr>
        <a:xfrm>
          <a:off x="3175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150240</xdr:rowOff>
    </xdr:from>
    <xdr:ext cx="762000" cy="259045"/>
    <xdr:sp macro="" textlink="">
      <xdr:nvSpPr>
        <xdr:cNvPr id="157" name="テキスト ボックス 156"/>
        <xdr:cNvSpPr txBox="1"/>
      </xdr:nvSpPr>
      <xdr:spPr>
        <a:xfrm>
          <a:off x="2844800" y="1043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64226</xdr:rowOff>
    </xdr:from>
    <xdr:to>
      <xdr:col>3</xdr:col>
      <xdr:colOff>330200</xdr:colOff>
      <xdr:row>60</xdr:row>
      <xdr:rowOff>165826</xdr:rowOff>
    </xdr:to>
    <xdr:sp macro="" textlink="">
      <xdr:nvSpPr>
        <xdr:cNvPr id="158" name="円/楕円 157"/>
        <xdr:cNvSpPr/>
      </xdr:nvSpPr>
      <xdr:spPr>
        <a:xfrm>
          <a:off x="2286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4553</xdr:rowOff>
    </xdr:from>
    <xdr:ext cx="762000" cy="259045"/>
    <xdr:sp macro="" textlink="">
      <xdr:nvSpPr>
        <xdr:cNvPr id="159" name="テキスト ボックス 158"/>
        <xdr:cNvSpPr txBox="1"/>
      </xdr:nvSpPr>
      <xdr:spPr>
        <a:xfrm>
          <a:off x="1955800" y="1012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51344</xdr:rowOff>
    </xdr:from>
    <xdr:to>
      <xdr:col>2</xdr:col>
      <xdr:colOff>127000</xdr:colOff>
      <xdr:row>61</xdr:row>
      <xdr:rowOff>152944</xdr:rowOff>
    </xdr:to>
    <xdr:sp macro="" textlink="">
      <xdr:nvSpPr>
        <xdr:cNvPr id="160" name="円/楕円 159"/>
        <xdr:cNvSpPr/>
      </xdr:nvSpPr>
      <xdr:spPr>
        <a:xfrm>
          <a:off x="1397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163121</xdr:rowOff>
    </xdr:from>
    <xdr:ext cx="762000" cy="259045"/>
    <xdr:sp macro="" textlink="">
      <xdr:nvSpPr>
        <xdr:cNvPr id="161" name="テキスト ボックス 160"/>
        <xdr:cNvSpPr txBox="1"/>
      </xdr:nvSpPr>
      <xdr:spPr>
        <a:xfrm>
          <a:off x="1066800" y="102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[159,279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150,922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類似団体平均を</a:t>
          </a:r>
          <a:r>
            <a:rPr kumimoji="1" lang="en-US" altLang="ja-JP" sz="1100">
              <a:latin typeface="ＭＳ Ｐゴシック"/>
            </a:rPr>
            <a:t>1,770</a:t>
          </a:r>
          <a:r>
            <a:rPr kumimoji="1" lang="ja-JP" altLang="en-US" sz="1100">
              <a:latin typeface="ＭＳ Ｐゴシック"/>
            </a:rPr>
            <a:t>円（</a:t>
          </a:r>
          <a:r>
            <a:rPr kumimoji="1" lang="en-US" altLang="ja-JP" sz="1100">
              <a:latin typeface="ＭＳ Ｐゴシック"/>
            </a:rPr>
            <a:t>1.2</a:t>
          </a:r>
          <a:r>
            <a:rPr kumimoji="1" lang="ja-JP" altLang="en-US" sz="1100">
              <a:latin typeface="ＭＳ Ｐゴシック"/>
            </a:rPr>
            <a:t>％）上回ったが、前年度比</a:t>
          </a:r>
          <a:r>
            <a:rPr kumimoji="1" lang="en-US" altLang="ja-JP" sz="1100">
              <a:latin typeface="ＭＳ Ｐゴシック"/>
            </a:rPr>
            <a:t>1,158</a:t>
          </a:r>
          <a:r>
            <a:rPr kumimoji="1" lang="ja-JP" altLang="en-US" sz="1100">
              <a:latin typeface="ＭＳ Ｐゴシック"/>
            </a:rPr>
            <a:t>円減少した。</a:t>
          </a:r>
          <a:endParaRPr kumimoji="1" lang="en-US" altLang="ja-JP" sz="1100">
            <a:latin typeface="ＭＳ Ｐゴシック"/>
          </a:endParaRPr>
        </a:p>
        <a:p>
          <a:r>
            <a:rPr kumimoji="1" lang="ja-JP" altLang="en-US" sz="1100">
              <a:latin typeface="ＭＳ Ｐゴシック"/>
            </a:rPr>
            <a:t>　人件費では、職員数の減少（</a:t>
          </a:r>
          <a:r>
            <a:rPr kumimoji="1" lang="en-US" altLang="ja-JP" sz="1100">
              <a:latin typeface="ＭＳ Ｐゴシック"/>
            </a:rPr>
            <a:t>5</a:t>
          </a:r>
          <a:r>
            <a:rPr kumimoji="1" lang="ja-JP" altLang="en-US" sz="1100">
              <a:latin typeface="ＭＳ Ｐゴシック"/>
            </a:rPr>
            <a:t>名減）による職員給・共済費の減や退職者数の減少による退職手当負担金の減など、物件費においては、ふるさと納税に係る経費の減などが要因として挙げられる。</a:t>
          </a:r>
          <a:endParaRPr kumimoji="1" lang="en-US" altLang="ja-JP" sz="1100">
            <a:latin typeface="ＭＳ Ｐゴシック"/>
          </a:endParaRPr>
        </a:p>
        <a:p>
          <a:r>
            <a:rPr kumimoji="1" lang="ja-JP" altLang="en-US" sz="1100">
              <a:latin typeface="ＭＳ Ｐゴシック"/>
            </a:rPr>
            <a:t>　今後も、「にかほ市行財政改革大綱」に基づき事務事業の見直し等の取組により人件費では年齢構成のバランスに配慮した適正な定員管理を実施することで行政経費の削減を図るとともに、「にかほ市公共施設等総合管理計画」を基本とした公共施設の統廃合による管理運営費用の削減や計画的改修により経費削減に努める。</a:t>
          </a:r>
          <a:endParaRPr kumimoji="1" lang="en-US" altLang="ja-JP" sz="11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56001</xdr:rowOff>
    </xdr:from>
    <xdr:to>
      <xdr:col>7</xdr:col>
      <xdr:colOff>152400</xdr:colOff>
      <xdr:row>89</xdr:row>
      <xdr:rowOff>132859</xdr:rowOff>
    </xdr:to>
    <xdr:cxnSp macro="">
      <xdr:nvCxnSpPr>
        <xdr:cNvPr id="189" name="直線コネクタ 188"/>
        <xdr:cNvCxnSpPr/>
      </xdr:nvCxnSpPr>
      <xdr:spPr>
        <a:xfrm flipV="1">
          <a:off x="4953000" y="13943451"/>
          <a:ext cx="0" cy="1448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104936</xdr:rowOff>
    </xdr:from>
    <xdr:ext cx="762000" cy="259045"/>
    <xdr:sp macro="" textlink="">
      <xdr:nvSpPr>
        <xdr:cNvPr id="190" name="人件費・物件費等の状況最小値テキスト"/>
        <xdr:cNvSpPr txBox="1"/>
      </xdr:nvSpPr>
      <xdr:spPr>
        <a:xfrm>
          <a:off x="5041900" y="153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256,528</a:t>
          </a:r>
          <a:endParaRPr kumimoji="1" lang="ja-JP" altLang="en-US" sz="1000" b="1">
            <a:latin typeface="ＭＳ Ｐゴシック"/>
          </a:endParaRPr>
        </a:p>
      </xdr:txBody>
    </xdr:sp>
    <xdr:clientData/>
  </xdr:oneCellAnchor>
  <xdr:twoCellAnchor>
    <xdr:from>
      <xdr:col>7</xdr:col>
      <xdr:colOff>63500</xdr:colOff>
      <xdr:row>89</xdr:row>
      <xdr:rowOff>132859</xdr:rowOff>
    </xdr:from>
    <xdr:to>
      <xdr:col>7</xdr:col>
      <xdr:colOff>241300</xdr:colOff>
      <xdr:row>89</xdr:row>
      <xdr:rowOff>132859</xdr:rowOff>
    </xdr:to>
    <xdr:cxnSp macro="">
      <xdr:nvCxnSpPr>
        <xdr:cNvPr id="191" name="直線コネクタ 190"/>
        <xdr:cNvCxnSpPr/>
      </xdr:nvCxnSpPr>
      <xdr:spPr>
        <a:xfrm>
          <a:off x="4864100" y="1539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142378</xdr:rowOff>
    </xdr:from>
    <xdr:ext cx="762000" cy="259045"/>
    <xdr:sp macro="" textlink="">
      <xdr:nvSpPr>
        <xdr:cNvPr id="192" name="人件費・物件費等の状況最大値テキスト"/>
        <xdr:cNvSpPr txBox="1"/>
      </xdr:nvSpPr>
      <xdr:spPr>
        <a:xfrm>
          <a:off x="5041900" y="1368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106,460</a:t>
          </a:r>
          <a:endParaRPr kumimoji="1" lang="ja-JP" altLang="en-US" sz="1000" b="1">
            <a:latin typeface="ＭＳ Ｐゴシック"/>
          </a:endParaRPr>
        </a:p>
      </xdr:txBody>
    </xdr:sp>
    <xdr:clientData/>
  </xdr:oneCellAnchor>
  <xdr:twoCellAnchor>
    <xdr:from>
      <xdr:col>7</xdr:col>
      <xdr:colOff>63500</xdr:colOff>
      <xdr:row>81</xdr:row>
      <xdr:rowOff>56001</xdr:rowOff>
    </xdr:from>
    <xdr:to>
      <xdr:col>7</xdr:col>
      <xdr:colOff>241300</xdr:colOff>
      <xdr:row>81</xdr:row>
      <xdr:rowOff>56001</xdr:rowOff>
    </xdr:to>
    <xdr:cxnSp macro="">
      <xdr:nvCxnSpPr>
        <xdr:cNvPr id="193" name="直線コネクタ 192"/>
        <xdr:cNvCxnSpPr/>
      </xdr:nvCxnSpPr>
      <xdr:spPr>
        <a:xfrm>
          <a:off x="4864100" y="13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51460</xdr:rowOff>
    </xdr:from>
    <xdr:to>
      <xdr:col>7</xdr:col>
      <xdr:colOff>152400</xdr:colOff>
      <xdr:row>84</xdr:row>
      <xdr:rowOff>62638</xdr:rowOff>
    </xdr:to>
    <xdr:cxnSp macro="">
      <xdr:nvCxnSpPr>
        <xdr:cNvPr id="194" name="直線コネクタ 193"/>
        <xdr:cNvCxnSpPr/>
      </xdr:nvCxnSpPr>
      <xdr:spPr>
        <a:xfrm flipV="1">
          <a:off x="4114800" y="14453260"/>
          <a:ext cx="838200" cy="1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103</xdr:rowOff>
    </xdr:from>
    <xdr:ext cx="762000" cy="259045"/>
    <xdr:sp macro="" textlink="">
      <xdr:nvSpPr>
        <xdr:cNvPr id="195" name="人件費・物件費等の状況平均値テキスト"/>
        <xdr:cNvSpPr txBox="1"/>
      </xdr:nvSpPr>
      <xdr:spPr>
        <a:xfrm>
          <a:off x="5041900" y="14230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157,509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155026</xdr:rowOff>
    </xdr:from>
    <xdr:to>
      <xdr:col>7</xdr:col>
      <xdr:colOff>203200</xdr:colOff>
      <xdr:row>84</xdr:row>
      <xdr:rowOff>85176</xdr:rowOff>
    </xdr:to>
    <xdr:sp macro="" textlink="">
      <xdr:nvSpPr>
        <xdr:cNvPr id="196" name="フローチャート : 判断 195"/>
        <xdr:cNvSpPr/>
      </xdr:nvSpPr>
      <xdr:spPr>
        <a:xfrm>
          <a:off x="49022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23730</xdr:rowOff>
    </xdr:from>
    <xdr:to>
      <xdr:col>6</xdr:col>
      <xdr:colOff>0</xdr:colOff>
      <xdr:row>84</xdr:row>
      <xdr:rowOff>62638</xdr:rowOff>
    </xdr:to>
    <xdr:cxnSp macro="">
      <xdr:nvCxnSpPr>
        <xdr:cNvPr id="197" name="直線コネクタ 196"/>
        <xdr:cNvCxnSpPr/>
      </xdr:nvCxnSpPr>
      <xdr:spPr>
        <a:xfrm>
          <a:off x="3225800" y="14425530"/>
          <a:ext cx="889000" cy="3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3635</xdr:rowOff>
    </xdr:from>
    <xdr:to>
      <xdr:col>6</xdr:col>
      <xdr:colOff>50800</xdr:colOff>
      <xdr:row>83</xdr:row>
      <xdr:rowOff>105235</xdr:rowOff>
    </xdr:to>
    <xdr:sp macro="" textlink="">
      <xdr:nvSpPr>
        <xdr:cNvPr id="198" name="フローチャート : 判断 197"/>
        <xdr:cNvSpPr/>
      </xdr:nvSpPr>
      <xdr:spPr>
        <a:xfrm>
          <a:off x="4064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115412</xdr:rowOff>
    </xdr:from>
    <xdr:ext cx="736600" cy="259045"/>
    <xdr:sp macro="" textlink="">
      <xdr:nvSpPr>
        <xdr:cNvPr id="199" name="テキスト ボックス 198"/>
        <xdr:cNvSpPr txBox="1"/>
      </xdr:nvSpPr>
      <xdr:spPr>
        <a:xfrm>
          <a:off x="3733800" y="140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23730</xdr:rowOff>
    </xdr:from>
    <xdr:to>
      <xdr:col>4</xdr:col>
      <xdr:colOff>482600</xdr:colOff>
      <xdr:row>84</xdr:row>
      <xdr:rowOff>119942</xdr:rowOff>
    </xdr:to>
    <xdr:cxnSp macro="">
      <xdr:nvCxnSpPr>
        <xdr:cNvPr id="200" name="直線コネクタ 199"/>
        <xdr:cNvCxnSpPr/>
      </xdr:nvCxnSpPr>
      <xdr:spPr>
        <a:xfrm flipV="1">
          <a:off x="2336800" y="14425530"/>
          <a:ext cx="889000" cy="9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98351</xdr:rowOff>
    </xdr:from>
    <xdr:to>
      <xdr:col>4</xdr:col>
      <xdr:colOff>533400</xdr:colOff>
      <xdr:row>84</xdr:row>
      <xdr:rowOff>28501</xdr:rowOff>
    </xdr:to>
    <xdr:sp macro="" textlink="">
      <xdr:nvSpPr>
        <xdr:cNvPr id="201" name="フローチャート : 判断 200"/>
        <xdr:cNvSpPr/>
      </xdr:nvSpPr>
      <xdr:spPr>
        <a:xfrm>
          <a:off x="3175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38678</xdr:rowOff>
    </xdr:from>
    <xdr:ext cx="762000" cy="259045"/>
    <xdr:sp macro="" textlink="">
      <xdr:nvSpPr>
        <xdr:cNvPr id="202" name="テキスト ボックス 201"/>
        <xdr:cNvSpPr txBox="1"/>
      </xdr:nvSpPr>
      <xdr:spPr>
        <a:xfrm>
          <a:off x="2844800" y="1409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53913</xdr:rowOff>
    </xdr:from>
    <xdr:to>
      <xdr:col>3</xdr:col>
      <xdr:colOff>279400</xdr:colOff>
      <xdr:row>84</xdr:row>
      <xdr:rowOff>119942</xdr:rowOff>
    </xdr:to>
    <xdr:cxnSp macro="">
      <xdr:nvCxnSpPr>
        <xdr:cNvPr id="203" name="直線コネクタ 202"/>
        <xdr:cNvCxnSpPr/>
      </xdr:nvCxnSpPr>
      <xdr:spPr>
        <a:xfrm>
          <a:off x="1447800" y="14455713"/>
          <a:ext cx="889000" cy="6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65148</xdr:rowOff>
    </xdr:from>
    <xdr:to>
      <xdr:col>3</xdr:col>
      <xdr:colOff>330200</xdr:colOff>
      <xdr:row>83</xdr:row>
      <xdr:rowOff>166748</xdr:rowOff>
    </xdr:to>
    <xdr:sp macro="" textlink="">
      <xdr:nvSpPr>
        <xdr:cNvPr id="204" name="フローチャート : 判断 203"/>
        <xdr:cNvSpPr/>
      </xdr:nvSpPr>
      <xdr:spPr>
        <a:xfrm>
          <a:off x="2286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5475</xdr:rowOff>
    </xdr:from>
    <xdr:ext cx="762000" cy="259045"/>
    <xdr:sp macro="" textlink="">
      <xdr:nvSpPr>
        <xdr:cNvPr id="205" name="テキスト ボックス 204"/>
        <xdr:cNvSpPr txBox="1"/>
      </xdr:nvSpPr>
      <xdr:spPr>
        <a:xfrm>
          <a:off x="1955800" y="140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15083</xdr:rowOff>
    </xdr:from>
    <xdr:to>
      <xdr:col>2</xdr:col>
      <xdr:colOff>127000</xdr:colOff>
      <xdr:row>83</xdr:row>
      <xdr:rowOff>116683</xdr:rowOff>
    </xdr:to>
    <xdr:sp macro="" textlink="">
      <xdr:nvSpPr>
        <xdr:cNvPr id="206" name="フローチャート : 判断 205"/>
        <xdr:cNvSpPr/>
      </xdr:nvSpPr>
      <xdr:spPr>
        <a:xfrm>
          <a:off x="1397000" y="1424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126860</xdr:rowOff>
    </xdr:from>
    <xdr:ext cx="762000" cy="259045"/>
    <xdr:sp macro="" textlink="">
      <xdr:nvSpPr>
        <xdr:cNvPr id="207" name="テキスト ボックス 206"/>
        <xdr:cNvSpPr txBox="1"/>
      </xdr:nvSpPr>
      <xdr:spPr>
        <a:xfrm>
          <a:off x="1066800" y="1401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660</xdr:rowOff>
    </xdr:from>
    <xdr:to>
      <xdr:col>7</xdr:col>
      <xdr:colOff>203200</xdr:colOff>
      <xdr:row>84</xdr:row>
      <xdr:rowOff>102260</xdr:rowOff>
    </xdr:to>
    <xdr:sp macro="" textlink="">
      <xdr:nvSpPr>
        <xdr:cNvPr id="213" name="円/楕円 212"/>
        <xdr:cNvSpPr/>
      </xdr:nvSpPr>
      <xdr:spPr>
        <a:xfrm>
          <a:off x="4902200" y="1440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144187</xdr:rowOff>
    </xdr:from>
    <xdr:ext cx="762000" cy="259045"/>
    <xdr:sp macro="" textlink="">
      <xdr:nvSpPr>
        <xdr:cNvPr id="214" name="人件費・物件費等の状況該当値テキスト"/>
        <xdr:cNvSpPr txBox="1"/>
      </xdr:nvSpPr>
      <xdr:spPr>
        <a:xfrm>
          <a:off x="5041900" y="143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159,279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11838</xdr:rowOff>
    </xdr:from>
    <xdr:to>
      <xdr:col>6</xdr:col>
      <xdr:colOff>50800</xdr:colOff>
      <xdr:row>84</xdr:row>
      <xdr:rowOff>113438</xdr:rowOff>
    </xdr:to>
    <xdr:sp macro="" textlink="">
      <xdr:nvSpPr>
        <xdr:cNvPr id="215" name="円/楕円 214"/>
        <xdr:cNvSpPr/>
      </xdr:nvSpPr>
      <xdr:spPr>
        <a:xfrm>
          <a:off x="4064000" y="1441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98215</xdr:rowOff>
    </xdr:from>
    <xdr:ext cx="736600" cy="259045"/>
    <xdr:sp macro="" textlink="">
      <xdr:nvSpPr>
        <xdr:cNvPr id="216" name="テキスト ボックス 215"/>
        <xdr:cNvSpPr txBox="1"/>
      </xdr:nvSpPr>
      <xdr:spPr>
        <a:xfrm>
          <a:off x="3733800" y="14500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160,437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144380</xdr:rowOff>
    </xdr:from>
    <xdr:to>
      <xdr:col>4</xdr:col>
      <xdr:colOff>533400</xdr:colOff>
      <xdr:row>84</xdr:row>
      <xdr:rowOff>74530</xdr:rowOff>
    </xdr:to>
    <xdr:sp macro="" textlink="">
      <xdr:nvSpPr>
        <xdr:cNvPr id="217" name="円/楕円 216"/>
        <xdr:cNvSpPr/>
      </xdr:nvSpPr>
      <xdr:spPr>
        <a:xfrm>
          <a:off x="3175000" y="1437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59307</xdr:rowOff>
    </xdr:from>
    <xdr:ext cx="762000" cy="259045"/>
    <xdr:sp macro="" textlink="">
      <xdr:nvSpPr>
        <xdr:cNvPr id="218" name="テキスト ボックス 217"/>
        <xdr:cNvSpPr txBox="1"/>
      </xdr:nvSpPr>
      <xdr:spPr>
        <a:xfrm>
          <a:off x="2844800" y="1446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156,406</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69142</xdr:rowOff>
    </xdr:from>
    <xdr:to>
      <xdr:col>3</xdr:col>
      <xdr:colOff>330200</xdr:colOff>
      <xdr:row>84</xdr:row>
      <xdr:rowOff>170742</xdr:rowOff>
    </xdr:to>
    <xdr:sp macro="" textlink="">
      <xdr:nvSpPr>
        <xdr:cNvPr id="219" name="円/楕円 218"/>
        <xdr:cNvSpPr/>
      </xdr:nvSpPr>
      <xdr:spPr>
        <a:xfrm>
          <a:off x="2286000" y="144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155519</xdr:rowOff>
    </xdr:from>
    <xdr:ext cx="762000" cy="259045"/>
    <xdr:sp macro="" textlink="">
      <xdr:nvSpPr>
        <xdr:cNvPr id="220" name="テキスト ボックス 219"/>
        <xdr:cNvSpPr txBox="1"/>
      </xdr:nvSpPr>
      <xdr:spPr>
        <a:xfrm>
          <a:off x="1955800" y="14557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166,374</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3113</xdr:rowOff>
    </xdr:from>
    <xdr:to>
      <xdr:col>2</xdr:col>
      <xdr:colOff>127000</xdr:colOff>
      <xdr:row>84</xdr:row>
      <xdr:rowOff>104713</xdr:rowOff>
    </xdr:to>
    <xdr:sp macro="" textlink="">
      <xdr:nvSpPr>
        <xdr:cNvPr id="221" name="円/楕円 220"/>
        <xdr:cNvSpPr/>
      </xdr:nvSpPr>
      <xdr:spPr>
        <a:xfrm>
          <a:off x="1397000" y="1440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89490</xdr:rowOff>
    </xdr:from>
    <xdr:ext cx="762000" cy="259045"/>
    <xdr:sp macro="" textlink="">
      <xdr:nvSpPr>
        <xdr:cNvPr id="222" name="テキスト ボックス 221"/>
        <xdr:cNvSpPr txBox="1"/>
      </xdr:nvSpPr>
      <xdr:spPr>
        <a:xfrm>
          <a:off x="1066800" y="1449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159,533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類似団体平均より</a:t>
          </a:r>
          <a:r>
            <a:rPr kumimoji="1" lang="en-US" altLang="ja-JP" sz="1100">
              <a:latin typeface="ＭＳ Ｐゴシック"/>
            </a:rPr>
            <a:t>4.4</a:t>
          </a:r>
          <a:r>
            <a:rPr kumimoji="1" lang="ja-JP" altLang="en-US" sz="1100">
              <a:latin typeface="ＭＳ Ｐゴシック"/>
            </a:rPr>
            <a:t>ポイント、全国市平均より</a:t>
          </a:r>
          <a:r>
            <a:rPr kumimoji="1" lang="en-US" altLang="ja-JP" sz="1100">
              <a:latin typeface="ＭＳ Ｐゴシック"/>
            </a:rPr>
            <a:t>5.9</a:t>
          </a:r>
          <a:r>
            <a:rPr kumimoji="1" lang="ja-JP" altLang="en-US" sz="1100">
              <a:latin typeface="ＭＳ Ｐゴシック"/>
            </a:rPr>
            <a:t>ポイント下回っている。</a:t>
          </a:r>
          <a:endParaRPr kumimoji="1" lang="en-US" altLang="ja-JP" sz="1100">
            <a:latin typeface="ＭＳ Ｐゴシック"/>
          </a:endParaRPr>
        </a:p>
        <a:p>
          <a:r>
            <a:rPr kumimoji="1" lang="ja-JP" altLang="en-US" sz="1100">
              <a:latin typeface="ＭＳ Ｐゴシック"/>
            </a:rPr>
            <a:t>　</a:t>
          </a:r>
          <a:r>
            <a:rPr kumimoji="1" lang="en-US" altLang="ja-JP" sz="1100">
              <a:latin typeface="ＭＳ Ｐゴシック"/>
            </a:rPr>
            <a:t>24</a:t>
          </a:r>
          <a:r>
            <a:rPr kumimoji="1" lang="ja-JP" altLang="en-US" sz="1100">
              <a:latin typeface="ＭＳ Ｐゴシック"/>
            </a:rPr>
            <a:t>年度は国家公務員の時限的な給与改定特例法による地方への削減要請に応じなかった形であるが、</a:t>
          </a:r>
          <a:r>
            <a:rPr kumimoji="1" lang="en-US" altLang="ja-JP" sz="1100">
              <a:latin typeface="ＭＳ Ｐゴシック"/>
            </a:rPr>
            <a:t>25</a:t>
          </a:r>
          <a:r>
            <a:rPr kumimoji="1" lang="ja-JP" altLang="en-US" sz="1100">
              <a:latin typeface="ＭＳ Ｐゴシック"/>
            </a:rPr>
            <a:t>年度は措置が終了したことにより減少した。</a:t>
          </a:r>
          <a:endParaRPr kumimoji="1" lang="en-US" altLang="ja-JP" sz="1100">
            <a:latin typeface="ＭＳ Ｐゴシック"/>
          </a:endParaRPr>
        </a:p>
        <a:p>
          <a:r>
            <a:rPr kumimoji="1" lang="ja-JP" altLang="en-US" sz="1100">
              <a:latin typeface="ＭＳ Ｐゴシック"/>
            </a:rPr>
            <a:t>　</a:t>
          </a:r>
          <a:r>
            <a:rPr kumimoji="1" lang="en-US" altLang="ja-JP" sz="1100">
              <a:latin typeface="ＭＳ Ｐゴシック"/>
            </a:rPr>
            <a:t>25</a:t>
          </a:r>
          <a:r>
            <a:rPr kumimoji="1" lang="ja-JP" altLang="en-US" sz="1100">
              <a:latin typeface="ＭＳ Ｐゴシック"/>
            </a:rPr>
            <a:t>年度以降については、自主削減努力により低水準で推移している。</a:t>
          </a:r>
          <a:endParaRPr kumimoji="1" lang="en-US" altLang="ja-JP" sz="1100">
            <a:latin typeface="ＭＳ Ｐゴシック"/>
          </a:endParaRPr>
        </a:p>
        <a:p>
          <a:r>
            <a:rPr kumimoji="1" lang="ja-JP" altLang="en-US" sz="1100">
              <a:latin typeface="ＭＳ Ｐゴシック"/>
            </a:rPr>
            <a:t>　今後も、国や他団体の動向を考慮した上で本市の実情に合った給与水準となるよう、引き続き適正化に努める。</a:t>
          </a:r>
          <a:endParaRPr kumimoji="1" lang="en-US" altLang="ja-JP" sz="11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40518</xdr:rowOff>
    </xdr:from>
    <xdr:to>
      <xdr:col>24</xdr:col>
      <xdr:colOff>558800</xdr:colOff>
      <xdr:row>87</xdr:row>
      <xdr:rowOff>136979</xdr:rowOff>
    </xdr:to>
    <xdr:cxnSp macro="">
      <xdr:nvCxnSpPr>
        <xdr:cNvPr id="253" name="直線コネクタ 252"/>
        <xdr:cNvCxnSpPr/>
      </xdr:nvCxnSpPr>
      <xdr:spPr>
        <a:xfrm flipV="1">
          <a:off x="17018000" y="14099418"/>
          <a:ext cx="0" cy="953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4" name="給与水準   （国との比較）最小値テキスト"/>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5" name="直線コネクタ 254"/>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126895</xdr:rowOff>
    </xdr:from>
    <xdr:ext cx="762000" cy="259045"/>
    <xdr:sp macro="" textlink="">
      <xdr:nvSpPr>
        <xdr:cNvPr id="256" name="給与水準   （国との比較）最大値テキスト"/>
        <xdr:cNvSpPr txBox="1"/>
      </xdr:nvSpPr>
      <xdr:spPr>
        <a:xfrm>
          <a:off x="17106900" y="1384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82</xdr:row>
      <xdr:rowOff>40518</xdr:rowOff>
    </xdr:from>
    <xdr:to>
      <xdr:col>24</xdr:col>
      <xdr:colOff>647700</xdr:colOff>
      <xdr:row>82</xdr:row>
      <xdr:rowOff>40518</xdr:rowOff>
    </xdr:to>
    <xdr:cxnSp macro="">
      <xdr:nvCxnSpPr>
        <xdr:cNvPr id="257" name="直線コネクタ 256"/>
        <xdr:cNvCxnSpPr/>
      </xdr:nvCxnSpPr>
      <xdr:spPr>
        <a:xfrm>
          <a:off x="16929100" y="14099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52009</xdr:rowOff>
    </xdr:from>
    <xdr:to>
      <xdr:col>24</xdr:col>
      <xdr:colOff>558800</xdr:colOff>
      <xdr:row>82</xdr:row>
      <xdr:rowOff>97971</xdr:rowOff>
    </xdr:to>
    <xdr:cxnSp macro="">
      <xdr:nvCxnSpPr>
        <xdr:cNvPr id="258" name="直線コネクタ 257"/>
        <xdr:cNvCxnSpPr/>
      </xdr:nvCxnSpPr>
      <xdr:spPr>
        <a:xfrm flipV="1">
          <a:off x="16179800" y="14110909"/>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135968</xdr:rowOff>
    </xdr:from>
    <xdr:ext cx="762000" cy="259045"/>
    <xdr:sp macro="" textlink="">
      <xdr:nvSpPr>
        <xdr:cNvPr id="259"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60" name="フローチャート :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28121</xdr:rowOff>
    </xdr:from>
    <xdr:to>
      <xdr:col>23</xdr:col>
      <xdr:colOff>406400</xdr:colOff>
      <xdr:row>82</xdr:row>
      <xdr:rowOff>97971</xdr:rowOff>
    </xdr:to>
    <xdr:cxnSp macro="">
      <xdr:nvCxnSpPr>
        <xdr:cNvPr id="261" name="直線コネクタ 260"/>
        <xdr:cNvCxnSpPr/>
      </xdr:nvCxnSpPr>
      <xdr:spPr>
        <a:xfrm>
          <a:off x="15290800" y="1391557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2" name="フローチャート : 判断 261"/>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3" name="テキスト ボックス 262"/>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28121</xdr:rowOff>
    </xdr:from>
    <xdr:to>
      <xdr:col>22</xdr:col>
      <xdr:colOff>203200</xdr:colOff>
      <xdr:row>81</xdr:row>
      <xdr:rowOff>85573</xdr:rowOff>
    </xdr:to>
    <xdr:cxnSp macro="">
      <xdr:nvCxnSpPr>
        <xdr:cNvPr id="264" name="直線コネクタ 263"/>
        <xdr:cNvCxnSpPr/>
      </xdr:nvCxnSpPr>
      <xdr:spPr>
        <a:xfrm flipV="1">
          <a:off x="14401800" y="1391557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83457</xdr:rowOff>
    </xdr:from>
    <xdr:to>
      <xdr:col>22</xdr:col>
      <xdr:colOff>254000</xdr:colOff>
      <xdr:row>85</xdr:row>
      <xdr:rowOff>13607</xdr:rowOff>
    </xdr:to>
    <xdr:sp macro="" textlink="">
      <xdr:nvSpPr>
        <xdr:cNvPr id="265" name="フローチャート : 判断 264"/>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169834</xdr:rowOff>
    </xdr:from>
    <xdr:ext cx="762000" cy="259045"/>
    <xdr:sp macro="" textlink="">
      <xdr:nvSpPr>
        <xdr:cNvPr id="266" name="テキスト ボックス 265"/>
        <xdr:cNvSpPr txBox="1"/>
      </xdr:nvSpPr>
      <xdr:spPr>
        <a:xfrm>
          <a:off x="14909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85573</xdr:rowOff>
    </xdr:from>
    <xdr:to>
      <xdr:col>21</xdr:col>
      <xdr:colOff>0</xdr:colOff>
      <xdr:row>86</xdr:row>
      <xdr:rowOff>113091</xdr:rowOff>
    </xdr:to>
    <xdr:cxnSp macro="">
      <xdr:nvCxnSpPr>
        <xdr:cNvPr id="267" name="直線コネクタ 266"/>
        <xdr:cNvCxnSpPr/>
      </xdr:nvCxnSpPr>
      <xdr:spPr>
        <a:xfrm flipV="1">
          <a:off x="13512800" y="13973023"/>
          <a:ext cx="889000" cy="88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83457</xdr:rowOff>
    </xdr:from>
    <xdr:to>
      <xdr:col>21</xdr:col>
      <xdr:colOff>50800</xdr:colOff>
      <xdr:row>85</xdr:row>
      <xdr:rowOff>13607</xdr:rowOff>
    </xdr:to>
    <xdr:sp macro="" textlink="">
      <xdr:nvSpPr>
        <xdr:cNvPr id="268" name="フローチャート : 判断 267"/>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169834</xdr:rowOff>
    </xdr:from>
    <xdr:ext cx="762000" cy="259045"/>
    <xdr:sp macro="" textlink="">
      <xdr:nvSpPr>
        <xdr:cNvPr id="269" name="テキスト ボックス 268"/>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133955</xdr:rowOff>
    </xdr:from>
    <xdr:to>
      <xdr:col>19</xdr:col>
      <xdr:colOff>533400</xdr:colOff>
      <xdr:row>90</xdr:row>
      <xdr:rowOff>64105</xdr:rowOff>
    </xdr:to>
    <xdr:sp macro="" textlink="">
      <xdr:nvSpPr>
        <xdr:cNvPr id="270" name="フローチャート : 判断 269"/>
        <xdr:cNvSpPr/>
      </xdr:nvSpPr>
      <xdr:spPr>
        <a:xfrm>
          <a:off x="13462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48882</xdr:rowOff>
    </xdr:from>
    <xdr:ext cx="762000" cy="259045"/>
    <xdr:sp macro="" textlink="">
      <xdr:nvSpPr>
        <xdr:cNvPr id="271" name="テキスト ボックス 270"/>
        <xdr:cNvSpPr txBox="1"/>
      </xdr:nvSpPr>
      <xdr:spPr>
        <a:xfrm>
          <a:off x="13131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1209</xdr:rowOff>
    </xdr:from>
    <xdr:to>
      <xdr:col>24</xdr:col>
      <xdr:colOff>609600</xdr:colOff>
      <xdr:row>82</xdr:row>
      <xdr:rowOff>102809</xdr:rowOff>
    </xdr:to>
    <xdr:sp macro="" textlink="">
      <xdr:nvSpPr>
        <xdr:cNvPr id="277" name="円/楕円 276"/>
        <xdr:cNvSpPr/>
      </xdr:nvSpPr>
      <xdr:spPr>
        <a:xfrm>
          <a:off x="169672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93936</xdr:rowOff>
    </xdr:from>
    <xdr:ext cx="762000" cy="259045"/>
    <xdr:sp macro="" textlink="">
      <xdr:nvSpPr>
        <xdr:cNvPr id="278" name="給与水準   （国との比較）該当値テキスト"/>
        <xdr:cNvSpPr txBox="1"/>
      </xdr:nvSpPr>
      <xdr:spPr>
        <a:xfrm>
          <a:off x="17106900" y="139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47171</xdr:rowOff>
    </xdr:from>
    <xdr:to>
      <xdr:col>23</xdr:col>
      <xdr:colOff>457200</xdr:colOff>
      <xdr:row>82</xdr:row>
      <xdr:rowOff>148771</xdr:rowOff>
    </xdr:to>
    <xdr:sp macro="" textlink="">
      <xdr:nvSpPr>
        <xdr:cNvPr id="279" name="円/楕円 278"/>
        <xdr:cNvSpPr/>
      </xdr:nvSpPr>
      <xdr:spPr>
        <a:xfrm>
          <a:off x="16129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158948</xdr:rowOff>
    </xdr:from>
    <xdr:ext cx="736600" cy="259045"/>
    <xdr:sp macro="" textlink="">
      <xdr:nvSpPr>
        <xdr:cNvPr id="280" name="テキスト ボックス 279"/>
        <xdr:cNvSpPr txBox="1"/>
      </xdr:nvSpPr>
      <xdr:spPr>
        <a:xfrm>
          <a:off x="15798800" y="13874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148771</xdr:rowOff>
    </xdr:from>
    <xdr:to>
      <xdr:col>22</xdr:col>
      <xdr:colOff>254000</xdr:colOff>
      <xdr:row>81</xdr:row>
      <xdr:rowOff>78921</xdr:rowOff>
    </xdr:to>
    <xdr:sp macro="" textlink="">
      <xdr:nvSpPr>
        <xdr:cNvPr id="281" name="円/楕円 280"/>
        <xdr:cNvSpPr/>
      </xdr:nvSpPr>
      <xdr:spPr>
        <a:xfrm>
          <a:off x="15240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89098</xdr:rowOff>
    </xdr:from>
    <xdr:ext cx="762000" cy="259045"/>
    <xdr:sp macro="" textlink="">
      <xdr:nvSpPr>
        <xdr:cNvPr id="282" name="テキスト ボックス 281"/>
        <xdr:cNvSpPr txBox="1"/>
      </xdr:nvSpPr>
      <xdr:spPr>
        <a:xfrm>
          <a:off x="14909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34773</xdr:rowOff>
    </xdr:from>
    <xdr:to>
      <xdr:col>21</xdr:col>
      <xdr:colOff>50800</xdr:colOff>
      <xdr:row>81</xdr:row>
      <xdr:rowOff>136373</xdr:rowOff>
    </xdr:to>
    <xdr:sp macro="" textlink="">
      <xdr:nvSpPr>
        <xdr:cNvPr id="283" name="円/楕円 282"/>
        <xdr:cNvSpPr/>
      </xdr:nvSpPr>
      <xdr:spPr>
        <a:xfrm>
          <a:off x="143510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146550</xdr:rowOff>
    </xdr:from>
    <xdr:ext cx="762000" cy="259045"/>
    <xdr:sp macro="" textlink="">
      <xdr:nvSpPr>
        <xdr:cNvPr id="284" name="テキスト ボックス 283"/>
        <xdr:cNvSpPr txBox="1"/>
      </xdr:nvSpPr>
      <xdr:spPr>
        <a:xfrm>
          <a:off x="14020800" y="1369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62291</xdr:rowOff>
    </xdr:from>
    <xdr:to>
      <xdr:col>19</xdr:col>
      <xdr:colOff>533400</xdr:colOff>
      <xdr:row>86</xdr:row>
      <xdr:rowOff>163891</xdr:rowOff>
    </xdr:to>
    <xdr:sp macro="" textlink="">
      <xdr:nvSpPr>
        <xdr:cNvPr id="285" name="円/楕円 284"/>
        <xdr:cNvSpPr/>
      </xdr:nvSpPr>
      <xdr:spPr>
        <a:xfrm>
          <a:off x="13462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2618</xdr:rowOff>
    </xdr:from>
    <xdr:ext cx="762000" cy="259045"/>
    <xdr:sp macro="" textlink="">
      <xdr:nvSpPr>
        <xdr:cNvPr id="286" name="テキスト ボックス 285"/>
        <xdr:cNvSpPr txBox="1"/>
      </xdr:nvSpPr>
      <xdr:spPr>
        <a:xfrm>
          <a:off x="13131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類似団体平均を</a:t>
          </a:r>
          <a:r>
            <a:rPr kumimoji="1" lang="en-US" altLang="ja-JP" sz="1100">
              <a:latin typeface="ＭＳ Ｐゴシック"/>
            </a:rPr>
            <a:t>0.88</a:t>
          </a:r>
          <a:r>
            <a:rPr kumimoji="1" lang="ja-JP" altLang="en-US" sz="1100">
              <a:latin typeface="ＭＳ Ｐゴシック"/>
            </a:rPr>
            <a:t>人上回っているが、前年度から</a:t>
          </a:r>
          <a:r>
            <a:rPr kumimoji="1" lang="en-US" altLang="ja-JP" sz="1100">
              <a:latin typeface="ＭＳ Ｐゴシック"/>
            </a:rPr>
            <a:t>0.24</a:t>
          </a:r>
          <a:r>
            <a:rPr kumimoji="1" lang="ja-JP" altLang="en-US" sz="1100">
              <a:latin typeface="ＭＳ Ｐゴシック"/>
            </a:rPr>
            <a:t>人減少した。</a:t>
          </a:r>
          <a:endParaRPr kumimoji="1" lang="en-US" altLang="ja-JP" sz="1100">
            <a:latin typeface="ＭＳ Ｐゴシック"/>
          </a:endParaRPr>
        </a:p>
        <a:p>
          <a:r>
            <a:rPr kumimoji="1" lang="ja-JP" altLang="en-US" sz="1100">
              <a:latin typeface="ＭＳ Ｐゴシック"/>
            </a:rPr>
            <a:t>　これまで「にかほ市行財政改革大綱」に基づき、新規採用者を退職者数以下として徹底した定員管理を実施しており、</a:t>
          </a:r>
          <a:r>
            <a:rPr kumimoji="1" lang="en-US" altLang="ja-JP" sz="1100">
              <a:latin typeface="ＭＳ Ｐゴシック"/>
            </a:rPr>
            <a:t>28</a:t>
          </a:r>
          <a:r>
            <a:rPr kumimoji="1" lang="ja-JP" altLang="en-US" sz="1100">
              <a:latin typeface="ＭＳ Ｐゴシック"/>
            </a:rPr>
            <a:t>年度は職員数が</a:t>
          </a:r>
          <a:r>
            <a:rPr kumimoji="1" lang="en-US" altLang="ja-JP" sz="1100">
              <a:latin typeface="ＭＳ Ｐゴシック"/>
            </a:rPr>
            <a:t>5</a:t>
          </a:r>
          <a:r>
            <a:rPr kumimoji="1" lang="ja-JP" altLang="en-US" sz="1100">
              <a:latin typeface="ＭＳ Ｐゴシック"/>
            </a:rPr>
            <a:t>名減となったことが要因として挙げられる。</a:t>
          </a:r>
          <a:endParaRPr kumimoji="1" lang="en-US" altLang="ja-JP" sz="1100">
            <a:latin typeface="ＭＳ Ｐゴシック"/>
          </a:endParaRPr>
        </a:p>
        <a:p>
          <a:r>
            <a:rPr kumimoji="1" lang="ja-JP" altLang="en-US" sz="1100">
              <a:latin typeface="ＭＳ Ｐゴシック"/>
            </a:rPr>
            <a:t>　しかし、職員減少と併せて人口減少（前年度比</a:t>
          </a:r>
          <a:r>
            <a:rPr kumimoji="1" lang="en-US" altLang="ja-JP" sz="1100">
              <a:latin typeface="ＭＳ Ｐゴシック"/>
            </a:rPr>
            <a:t>455</a:t>
          </a:r>
          <a:r>
            <a:rPr kumimoji="1" lang="ja-JP" altLang="en-US" sz="1100">
              <a:latin typeface="ＭＳ Ｐゴシック"/>
            </a:rPr>
            <a:t>人減）にも歯止めがかからないため、人口千人当たり職員数は減ることが無くほぼ横ばいで推移している。</a:t>
          </a:r>
          <a:endParaRPr kumimoji="1" lang="en-US" altLang="ja-JP" sz="1100">
            <a:latin typeface="ＭＳ Ｐゴシック"/>
          </a:endParaRPr>
        </a:p>
        <a:p>
          <a:r>
            <a:rPr kumimoji="1" lang="ja-JP" altLang="en-US" sz="1100">
              <a:latin typeface="ＭＳ Ｐゴシック"/>
            </a:rPr>
            <a:t>　同大綱により、</a:t>
          </a:r>
          <a:r>
            <a:rPr kumimoji="1" lang="en-US" altLang="ja-JP" sz="1100">
              <a:latin typeface="ＭＳ Ｐゴシック"/>
            </a:rPr>
            <a:t>28</a:t>
          </a:r>
          <a:r>
            <a:rPr kumimoji="1" lang="ja-JP" altLang="en-US" sz="1100">
              <a:latin typeface="ＭＳ Ｐゴシック"/>
            </a:rPr>
            <a:t>年度の職員数の目標値は</a:t>
          </a:r>
          <a:r>
            <a:rPr kumimoji="1" lang="en-US" altLang="ja-JP" sz="1100">
              <a:latin typeface="ＭＳ Ｐゴシック"/>
            </a:rPr>
            <a:t>316</a:t>
          </a:r>
          <a:r>
            <a:rPr kumimoji="1" lang="ja-JP" altLang="en-US" sz="1100">
              <a:latin typeface="ＭＳ Ｐゴシック"/>
            </a:rPr>
            <a:t>人（一般職</a:t>
          </a:r>
          <a:r>
            <a:rPr kumimoji="1" lang="en-US" altLang="ja-JP" sz="1100">
              <a:latin typeface="ＭＳ Ｐゴシック"/>
            </a:rPr>
            <a:t>251</a:t>
          </a:r>
          <a:r>
            <a:rPr kumimoji="1" lang="ja-JP" altLang="en-US" sz="1100">
              <a:latin typeface="ＭＳ Ｐゴシック"/>
            </a:rPr>
            <a:t>人、消防職</a:t>
          </a:r>
          <a:r>
            <a:rPr kumimoji="1" lang="en-US" altLang="ja-JP" sz="1100">
              <a:latin typeface="ＭＳ Ｐゴシック"/>
            </a:rPr>
            <a:t>65</a:t>
          </a:r>
          <a:r>
            <a:rPr kumimoji="1" lang="ja-JP" altLang="en-US" sz="1100">
              <a:latin typeface="ＭＳ Ｐゴシック"/>
            </a:rPr>
            <a:t>人）となっており、実績は</a:t>
          </a:r>
          <a:r>
            <a:rPr kumimoji="1" lang="en-US" altLang="ja-JP" sz="1100">
              <a:latin typeface="ＭＳ Ｐゴシック"/>
            </a:rPr>
            <a:t>312</a:t>
          </a:r>
          <a:r>
            <a:rPr kumimoji="1" lang="ja-JP" altLang="en-US" sz="1100">
              <a:latin typeface="ＭＳ Ｐゴシック"/>
            </a:rPr>
            <a:t>人（一般職</a:t>
          </a:r>
          <a:r>
            <a:rPr kumimoji="1" lang="en-US" altLang="ja-JP" sz="1100">
              <a:latin typeface="ＭＳ Ｐゴシック"/>
            </a:rPr>
            <a:t>248</a:t>
          </a:r>
          <a:r>
            <a:rPr kumimoji="1" lang="ja-JP" altLang="en-US" sz="1100">
              <a:latin typeface="ＭＳ Ｐゴシック"/>
            </a:rPr>
            <a:t>人、消防職</a:t>
          </a:r>
          <a:r>
            <a:rPr kumimoji="1" lang="en-US" altLang="ja-JP" sz="1100">
              <a:latin typeface="ＭＳ Ｐゴシック"/>
            </a:rPr>
            <a:t>64</a:t>
          </a:r>
          <a:r>
            <a:rPr kumimoji="1" lang="ja-JP" altLang="en-US" sz="1100">
              <a:latin typeface="ＭＳ Ｐゴシック"/>
            </a:rPr>
            <a:t>人）で目標値を達成している。今後は計画最終年度の</a:t>
          </a:r>
          <a:r>
            <a:rPr kumimoji="1" lang="en-US" altLang="ja-JP" sz="1100">
              <a:latin typeface="ＭＳ Ｐゴシック"/>
            </a:rPr>
            <a:t>31</a:t>
          </a:r>
          <a:r>
            <a:rPr kumimoji="1" lang="ja-JP" altLang="en-US" sz="1100">
              <a:latin typeface="ＭＳ Ｐゴシック"/>
            </a:rPr>
            <a:t>年度の目標値</a:t>
          </a:r>
          <a:r>
            <a:rPr kumimoji="1" lang="en-US" altLang="ja-JP" sz="1100">
              <a:latin typeface="ＭＳ Ｐゴシック"/>
            </a:rPr>
            <a:t>311</a:t>
          </a:r>
          <a:r>
            <a:rPr kumimoji="1" lang="ja-JP" altLang="en-US" sz="1100">
              <a:latin typeface="ＭＳ Ｐゴシック"/>
            </a:rPr>
            <a:t>人（一般職</a:t>
          </a:r>
          <a:r>
            <a:rPr kumimoji="1" lang="en-US" altLang="ja-JP" sz="1100">
              <a:latin typeface="ＭＳ Ｐゴシック"/>
            </a:rPr>
            <a:t>246</a:t>
          </a:r>
          <a:r>
            <a:rPr kumimoji="1" lang="ja-JP" altLang="en-US" sz="1100">
              <a:latin typeface="ＭＳ Ｐゴシック"/>
            </a:rPr>
            <a:t>人、消防職</a:t>
          </a:r>
          <a:r>
            <a:rPr kumimoji="1" lang="en-US" altLang="ja-JP" sz="1100">
              <a:latin typeface="ＭＳ Ｐゴシック"/>
            </a:rPr>
            <a:t>65</a:t>
          </a:r>
          <a:r>
            <a:rPr kumimoji="1" lang="ja-JP" altLang="en-US" sz="1100">
              <a:latin typeface="ＭＳ Ｐゴシック"/>
            </a:rPr>
            <a:t>人）に向けて職員数の適正化に努める。</a:t>
          </a:r>
          <a:endParaRPr kumimoji="1" lang="en-US" altLang="ja-JP" sz="11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25929</xdr:rowOff>
    </xdr:from>
    <xdr:to>
      <xdr:col>24</xdr:col>
      <xdr:colOff>558800</xdr:colOff>
      <xdr:row>68</xdr:row>
      <xdr:rowOff>39264</xdr:rowOff>
    </xdr:to>
    <xdr:cxnSp macro="">
      <xdr:nvCxnSpPr>
        <xdr:cNvPr id="316" name="直線コネクタ 315"/>
        <xdr:cNvCxnSpPr/>
      </xdr:nvCxnSpPr>
      <xdr:spPr>
        <a:xfrm flipV="1">
          <a:off x="17018000" y="10141479"/>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11341</xdr:rowOff>
    </xdr:from>
    <xdr:ext cx="762000" cy="259045"/>
    <xdr:sp macro="" textlink="">
      <xdr:nvSpPr>
        <xdr:cNvPr id="317" name="定員管理の状況最小値テキスト"/>
        <xdr:cNvSpPr txBox="1"/>
      </xdr:nvSpPr>
      <xdr:spPr>
        <a:xfrm>
          <a:off x="17106900" y="116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14.49</a:t>
          </a:r>
          <a:endParaRPr kumimoji="1" lang="ja-JP" altLang="en-US" sz="1000" b="1">
            <a:latin typeface="ＭＳ Ｐゴシック"/>
          </a:endParaRPr>
        </a:p>
      </xdr:txBody>
    </xdr:sp>
    <xdr:clientData/>
  </xdr:oneCellAnchor>
  <xdr:twoCellAnchor>
    <xdr:from>
      <xdr:col>24</xdr:col>
      <xdr:colOff>469900</xdr:colOff>
      <xdr:row>68</xdr:row>
      <xdr:rowOff>39264</xdr:rowOff>
    </xdr:from>
    <xdr:to>
      <xdr:col>24</xdr:col>
      <xdr:colOff>647700</xdr:colOff>
      <xdr:row>68</xdr:row>
      <xdr:rowOff>39264</xdr:rowOff>
    </xdr:to>
    <xdr:cxnSp macro="">
      <xdr:nvCxnSpPr>
        <xdr:cNvPr id="318" name="直線コネクタ 317"/>
        <xdr:cNvCxnSpPr/>
      </xdr:nvCxnSpPr>
      <xdr:spPr>
        <a:xfrm>
          <a:off x="16929100" y="11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112306</xdr:rowOff>
    </xdr:from>
    <xdr:ext cx="762000" cy="259045"/>
    <xdr:sp macro="" textlink="">
      <xdr:nvSpPr>
        <xdr:cNvPr id="319"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59</xdr:row>
      <xdr:rowOff>25929</xdr:rowOff>
    </xdr:from>
    <xdr:to>
      <xdr:col>24</xdr:col>
      <xdr:colOff>647700</xdr:colOff>
      <xdr:row>59</xdr:row>
      <xdr:rowOff>25929</xdr:rowOff>
    </xdr:to>
    <xdr:cxnSp macro="">
      <xdr:nvCxnSpPr>
        <xdr:cNvPr id="320" name="直線コネクタ 319"/>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92181</xdr:rowOff>
    </xdr:from>
    <xdr:to>
      <xdr:col>24</xdr:col>
      <xdr:colOff>558800</xdr:colOff>
      <xdr:row>63</xdr:row>
      <xdr:rowOff>140441</xdr:rowOff>
    </xdr:to>
    <xdr:cxnSp macro="">
      <xdr:nvCxnSpPr>
        <xdr:cNvPr id="321" name="直線コネクタ 320"/>
        <xdr:cNvCxnSpPr/>
      </xdr:nvCxnSpPr>
      <xdr:spPr>
        <a:xfrm flipV="1">
          <a:off x="16179800" y="10893531"/>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52405</xdr:rowOff>
    </xdr:from>
    <xdr:ext cx="762000" cy="259045"/>
    <xdr:sp macro="" textlink="">
      <xdr:nvSpPr>
        <xdr:cNvPr id="322" name="定員管理の状況平均値テキスト"/>
        <xdr:cNvSpPr txBox="1"/>
      </xdr:nvSpPr>
      <xdr:spPr>
        <a:xfrm>
          <a:off x="17106900" y="10510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35878</xdr:rowOff>
    </xdr:from>
    <xdr:to>
      <xdr:col>24</xdr:col>
      <xdr:colOff>609600</xdr:colOff>
      <xdr:row>62</xdr:row>
      <xdr:rowOff>137478</xdr:rowOff>
    </xdr:to>
    <xdr:sp macro="" textlink="">
      <xdr:nvSpPr>
        <xdr:cNvPr id="323" name="フローチャート : 判断 322"/>
        <xdr:cNvSpPr/>
      </xdr:nvSpPr>
      <xdr:spPr>
        <a:xfrm>
          <a:off x="16967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140441</xdr:rowOff>
    </xdr:from>
    <xdr:to>
      <xdr:col>23</xdr:col>
      <xdr:colOff>406400</xdr:colOff>
      <xdr:row>63</xdr:row>
      <xdr:rowOff>148484</xdr:rowOff>
    </xdr:to>
    <xdr:cxnSp macro="">
      <xdr:nvCxnSpPr>
        <xdr:cNvPr id="324" name="直線コネクタ 323"/>
        <xdr:cNvCxnSpPr/>
      </xdr:nvCxnSpPr>
      <xdr:spPr>
        <a:xfrm flipV="1">
          <a:off x="15290800" y="1094179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97261</xdr:rowOff>
    </xdr:from>
    <xdr:to>
      <xdr:col>23</xdr:col>
      <xdr:colOff>457200</xdr:colOff>
      <xdr:row>61</xdr:row>
      <xdr:rowOff>27411</xdr:rowOff>
    </xdr:to>
    <xdr:sp macro="" textlink="">
      <xdr:nvSpPr>
        <xdr:cNvPr id="325" name="フローチャート : 判断 324"/>
        <xdr:cNvSpPr/>
      </xdr:nvSpPr>
      <xdr:spPr>
        <a:xfrm>
          <a:off x="16129000" y="1038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37588</xdr:rowOff>
    </xdr:from>
    <xdr:ext cx="736600" cy="259045"/>
    <xdr:sp macro="" textlink="">
      <xdr:nvSpPr>
        <xdr:cNvPr id="326" name="テキスト ボックス 325"/>
        <xdr:cNvSpPr txBox="1"/>
      </xdr:nvSpPr>
      <xdr:spPr>
        <a:xfrm>
          <a:off x="15798800" y="10153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90170</xdr:rowOff>
    </xdr:from>
    <xdr:to>
      <xdr:col>22</xdr:col>
      <xdr:colOff>203200</xdr:colOff>
      <xdr:row>63</xdr:row>
      <xdr:rowOff>148484</xdr:rowOff>
    </xdr:to>
    <xdr:cxnSp macro="">
      <xdr:nvCxnSpPr>
        <xdr:cNvPr id="327" name="直線コネクタ 326"/>
        <xdr:cNvCxnSpPr/>
      </xdr:nvCxnSpPr>
      <xdr:spPr>
        <a:xfrm>
          <a:off x="14401800" y="10891520"/>
          <a:ext cx="8890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8" name="フローチャート : 判断 327"/>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51134</xdr:rowOff>
    </xdr:from>
    <xdr:ext cx="762000" cy="259045"/>
    <xdr:sp macro="" textlink="">
      <xdr:nvSpPr>
        <xdr:cNvPr id="329" name="テキスト ボックス 328"/>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90170</xdr:rowOff>
    </xdr:from>
    <xdr:to>
      <xdr:col>21</xdr:col>
      <xdr:colOff>0</xdr:colOff>
      <xdr:row>63</xdr:row>
      <xdr:rowOff>108268</xdr:rowOff>
    </xdr:to>
    <xdr:cxnSp macro="">
      <xdr:nvCxnSpPr>
        <xdr:cNvPr id="330" name="直線コネクタ 329"/>
        <xdr:cNvCxnSpPr/>
      </xdr:nvCxnSpPr>
      <xdr:spPr>
        <a:xfrm flipV="1">
          <a:off x="13512800" y="1089152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96731</xdr:rowOff>
    </xdr:from>
    <xdr:to>
      <xdr:col>21</xdr:col>
      <xdr:colOff>50800</xdr:colOff>
      <xdr:row>62</xdr:row>
      <xdr:rowOff>26881</xdr:rowOff>
    </xdr:to>
    <xdr:sp macro="" textlink="">
      <xdr:nvSpPr>
        <xdr:cNvPr id="331" name="フローチャート : 判断 330"/>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37058</xdr:rowOff>
    </xdr:from>
    <xdr:ext cx="762000" cy="259045"/>
    <xdr:sp macro="" textlink="">
      <xdr:nvSpPr>
        <xdr:cNvPr id="332" name="テキスト ボックス 331"/>
        <xdr:cNvSpPr txBox="1"/>
      </xdr:nvSpPr>
      <xdr:spPr>
        <a:xfrm>
          <a:off x="14020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110807</xdr:rowOff>
    </xdr:from>
    <xdr:to>
      <xdr:col>19</xdr:col>
      <xdr:colOff>533400</xdr:colOff>
      <xdr:row>62</xdr:row>
      <xdr:rowOff>40957</xdr:rowOff>
    </xdr:to>
    <xdr:sp macro="" textlink="">
      <xdr:nvSpPr>
        <xdr:cNvPr id="333" name="フローチャート : 判断 332"/>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51134</xdr:rowOff>
    </xdr:from>
    <xdr:ext cx="762000" cy="259045"/>
    <xdr:sp macro="" textlink="">
      <xdr:nvSpPr>
        <xdr:cNvPr id="334" name="テキスト ボックス 333"/>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41381</xdr:rowOff>
    </xdr:from>
    <xdr:to>
      <xdr:col>24</xdr:col>
      <xdr:colOff>609600</xdr:colOff>
      <xdr:row>63</xdr:row>
      <xdr:rowOff>142981</xdr:rowOff>
    </xdr:to>
    <xdr:sp macro="" textlink="">
      <xdr:nvSpPr>
        <xdr:cNvPr id="340" name="円/楕円 339"/>
        <xdr:cNvSpPr/>
      </xdr:nvSpPr>
      <xdr:spPr>
        <a:xfrm>
          <a:off x="16967200" y="108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13458</xdr:rowOff>
    </xdr:from>
    <xdr:ext cx="762000" cy="259045"/>
    <xdr:sp macro="" textlink="">
      <xdr:nvSpPr>
        <xdr:cNvPr id="341" name="定員管理の状況該当値テキスト"/>
        <xdr:cNvSpPr txBox="1"/>
      </xdr:nvSpPr>
      <xdr:spPr>
        <a:xfrm>
          <a:off x="17106900" y="1081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89641</xdr:rowOff>
    </xdr:from>
    <xdr:to>
      <xdr:col>23</xdr:col>
      <xdr:colOff>457200</xdr:colOff>
      <xdr:row>64</xdr:row>
      <xdr:rowOff>19791</xdr:rowOff>
    </xdr:to>
    <xdr:sp macro="" textlink="">
      <xdr:nvSpPr>
        <xdr:cNvPr id="342" name="円/楕円 341"/>
        <xdr:cNvSpPr/>
      </xdr:nvSpPr>
      <xdr:spPr>
        <a:xfrm>
          <a:off x="16129000" y="1089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4568</xdr:rowOff>
    </xdr:from>
    <xdr:ext cx="736600" cy="259045"/>
    <xdr:sp macro="" textlink="">
      <xdr:nvSpPr>
        <xdr:cNvPr id="343" name="テキスト ボックス 342"/>
        <xdr:cNvSpPr txBox="1"/>
      </xdr:nvSpPr>
      <xdr:spPr>
        <a:xfrm>
          <a:off x="15798800" y="10977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97684</xdr:rowOff>
    </xdr:from>
    <xdr:to>
      <xdr:col>22</xdr:col>
      <xdr:colOff>254000</xdr:colOff>
      <xdr:row>64</xdr:row>
      <xdr:rowOff>27834</xdr:rowOff>
    </xdr:to>
    <xdr:sp macro="" textlink="">
      <xdr:nvSpPr>
        <xdr:cNvPr id="344" name="円/楕円 343"/>
        <xdr:cNvSpPr/>
      </xdr:nvSpPr>
      <xdr:spPr>
        <a:xfrm>
          <a:off x="15240000" y="108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12611</xdr:rowOff>
    </xdr:from>
    <xdr:ext cx="762000" cy="259045"/>
    <xdr:sp macro="" textlink="">
      <xdr:nvSpPr>
        <xdr:cNvPr id="345" name="テキスト ボックス 344"/>
        <xdr:cNvSpPr txBox="1"/>
      </xdr:nvSpPr>
      <xdr:spPr>
        <a:xfrm>
          <a:off x="14909800" y="1098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39370</xdr:rowOff>
    </xdr:from>
    <xdr:to>
      <xdr:col>21</xdr:col>
      <xdr:colOff>50800</xdr:colOff>
      <xdr:row>63</xdr:row>
      <xdr:rowOff>140970</xdr:rowOff>
    </xdr:to>
    <xdr:sp macro="" textlink="">
      <xdr:nvSpPr>
        <xdr:cNvPr id="346" name="円/楕円 345"/>
        <xdr:cNvSpPr/>
      </xdr:nvSpPr>
      <xdr:spPr>
        <a:xfrm>
          <a:off x="14351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125747</xdr:rowOff>
    </xdr:from>
    <xdr:ext cx="762000" cy="259045"/>
    <xdr:sp macro="" textlink="">
      <xdr:nvSpPr>
        <xdr:cNvPr id="347" name="テキスト ボックス 346"/>
        <xdr:cNvSpPr txBox="1"/>
      </xdr:nvSpPr>
      <xdr:spPr>
        <a:xfrm>
          <a:off x="14020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57468</xdr:rowOff>
    </xdr:from>
    <xdr:to>
      <xdr:col>19</xdr:col>
      <xdr:colOff>533400</xdr:colOff>
      <xdr:row>63</xdr:row>
      <xdr:rowOff>159068</xdr:rowOff>
    </xdr:to>
    <xdr:sp macro="" textlink="">
      <xdr:nvSpPr>
        <xdr:cNvPr id="348" name="円/楕円 347"/>
        <xdr:cNvSpPr/>
      </xdr:nvSpPr>
      <xdr:spPr>
        <a:xfrm>
          <a:off x="13462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143845</xdr:rowOff>
    </xdr:from>
    <xdr:ext cx="762000" cy="259045"/>
    <xdr:sp macro="" textlink="">
      <xdr:nvSpPr>
        <xdr:cNvPr id="349" name="テキスト ボックス 348"/>
        <xdr:cNvSpPr txBox="1"/>
      </xdr:nvSpPr>
      <xdr:spPr>
        <a:xfrm>
          <a:off x="13131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類似団体平均を</a:t>
          </a:r>
          <a:r>
            <a:rPr kumimoji="1" lang="en-US" altLang="ja-JP" sz="1100">
              <a:latin typeface="ＭＳ Ｐゴシック"/>
            </a:rPr>
            <a:t>0.4</a:t>
          </a:r>
          <a:r>
            <a:rPr kumimoji="1" lang="ja-JP" altLang="en-US" sz="1100">
              <a:latin typeface="ＭＳ Ｐゴシック"/>
            </a:rPr>
            <a:t>ポイント上回っているが、前年度からは</a:t>
          </a:r>
          <a:r>
            <a:rPr kumimoji="1" lang="en-US" altLang="ja-JP" sz="1100">
              <a:latin typeface="ＭＳ Ｐゴシック"/>
            </a:rPr>
            <a:t>0.4</a:t>
          </a:r>
          <a:r>
            <a:rPr kumimoji="1" lang="ja-JP" altLang="en-US" sz="1100">
              <a:latin typeface="ＭＳ Ｐゴシック"/>
            </a:rPr>
            <a:t>ポイント改善しており着実に減少している。</a:t>
          </a:r>
          <a:endParaRPr kumimoji="1" lang="en-US" altLang="ja-JP" sz="1100">
            <a:latin typeface="ＭＳ Ｐゴシック"/>
          </a:endParaRPr>
        </a:p>
        <a:p>
          <a:r>
            <a:rPr kumimoji="1" lang="ja-JP" altLang="en-US" sz="1100">
              <a:latin typeface="ＭＳ Ｐゴシック"/>
            </a:rPr>
            <a:t>　事業規模の適正化と市債発行の精査、任意繰上償還の継続実施によるものである。</a:t>
          </a:r>
          <a:endParaRPr kumimoji="1" lang="en-US" altLang="ja-JP" sz="1100">
            <a:latin typeface="ＭＳ Ｐゴシック"/>
          </a:endParaRPr>
        </a:p>
        <a:p>
          <a:r>
            <a:rPr kumimoji="1" lang="ja-JP" altLang="en-US" sz="1100">
              <a:latin typeface="ＭＳ Ｐゴシック"/>
            </a:rPr>
            <a:t>　今後も、財政状況を勘案しながらこれらの取り組みを継続し、公債費負担の健全化に努める。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122464</xdr:rowOff>
    </xdr:from>
    <xdr:to>
      <xdr:col>24</xdr:col>
      <xdr:colOff>558800</xdr:colOff>
      <xdr:row>45</xdr:row>
      <xdr:rowOff>62593</xdr:rowOff>
    </xdr:to>
    <xdr:cxnSp macro="">
      <xdr:nvCxnSpPr>
        <xdr:cNvPr id="380" name="直線コネクタ 379"/>
        <xdr:cNvCxnSpPr/>
      </xdr:nvCxnSpPr>
      <xdr:spPr>
        <a:xfrm flipV="1">
          <a:off x="17018000" y="612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34670</xdr:rowOff>
    </xdr:from>
    <xdr:ext cx="762000" cy="259045"/>
    <xdr:sp macro="" textlink="">
      <xdr:nvSpPr>
        <xdr:cNvPr id="381"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24</xdr:col>
      <xdr:colOff>469900</xdr:colOff>
      <xdr:row>45</xdr:row>
      <xdr:rowOff>62593</xdr:rowOff>
    </xdr:from>
    <xdr:to>
      <xdr:col>24</xdr:col>
      <xdr:colOff>647700</xdr:colOff>
      <xdr:row>45</xdr:row>
      <xdr:rowOff>62593</xdr:rowOff>
    </xdr:to>
    <xdr:cxnSp macro="">
      <xdr:nvCxnSpPr>
        <xdr:cNvPr id="382" name="直線コネクタ 381"/>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37391</xdr:rowOff>
    </xdr:from>
    <xdr:ext cx="762000" cy="259045"/>
    <xdr:sp macro="" textlink="">
      <xdr:nvSpPr>
        <xdr:cNvPr id="383"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35</xdr:row>
      <xdr:rowOff>122464</xdr:rowOff>
    </xdr:from>
    <xdr:to>
      <xdr:col>24</xdr:col>
      <xdr:colOff>647700</xdr:colOff>
      <xdr:row>35</xdr:row>
      <xdr:rowOff>122464</xdr:rowOff>
    </xdr:to>
    <xdr:cxnSp macro="">
      <xdr:nvCxnSpPr>
        <xdr:cNvPr id="384" name="直線コネクタ 383"/>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127907</xdr:rowOff>
    </xdr:from>
    <xdr:to>
      <xdr:col>24</xdr:col>
      <xdr:colOff>558800</xdr:colOff>
      <xdr:row>42</xdr:row>
      <xdr:rowOff>2419</xdr:rowOff>
    </xdr:to>
    <xdr:cxnSp macro="">
      <xdr:nvCxnSpPr>
        <xdr:cNvPr id="385" name="直線コネクタ 384"/>
        <xdr:cNvCxnSpPr/>
      </xdr:nvCxnSpPr>
      <xdr:spPr>
        <a:xfrm flipV="1">
          <a:off x="16179800" y="7157357"/>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47672</xdr:rowOff>
    </xdr:from>
    <xdr:ext cx="762000" cy="259045"/>
    <xdr:sp macro="" textlink="">
      <xdr:nvSpPr>
        <xdr:cNvPr id="386" name="公債費負担の状況平均値テキスト"/>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31145</xdr:rowOff>
    </xdr:from>
    <xdr:to>
      <xdr:col>24</xdr:col>
      <xdr:colOff>609600</xdr:colOff>
      <xdr:row>41</xdr:row>
      <xdr:rowOff>132745</xdr:rowOff>
    </xdr:to>
    <xdr:sp macro="" textlink="">
      <xdr:nvSpPr>
        <xdr:cNvPr id="387" name="フローチャート : 判断 386"/>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2419</xdr:rowOff>
    </xdr:from>
    <xdr:to>
      <xdr:col>23</xdr:col>
      <xdr:colOff>406400</xdr:colOff>
      <xdr:row>42</xdr:row>
      <xdr:rowOff>36891</xdr:rowOff>
    </xdr:to>
    <xdr:cxnSp macro="">
      <xdr:nvCxnSpPr>
        <xdr:cNvPr id="388" name="直線コネクタ 387"/>
        <xdr:cNvCxnSpPr/>
      </xdr:nvCxnSpPr>
      <xdr:spPr>
        <a:xfrm flipV="1">
          <a:off x="15290800" y="720331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43543</xdr:rowOff>
    </xdr:from>
    <xdr:to>
      <xdr:col>23</xdr:col>
      <xdr:colOff>457200</xdr:colOff>
      <xdr:row>42</xdr:row>
      <xdr:rowOff>145143</xdr:rowOff>
    </xdr:to>
    <xdr:sp macro="" textlink="">
      <xdr:nvSpPr>
        <xdr:cNvPr id="389" name="フローチャート : 判断 388"/>
        <xdr:cNvSpPr/>
      </xdr:nvSpPr>
      <xdr:spPr>
        <a:xfrm>
          <a:off x="16129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129920</xdr:rowOff>
    </xdr:from>
    <xdr:ext cx="736600" cy="259045"/>
    <xdr:sp macro="" textlink="">
      <xdr:nvSpPr>
        <xdr:cNvPr id="390" name="テキスト ボックス 389"/>
        <xdr:cNvSpPr txBox="1"/>
      </xdr:nvSpPr>
      <xdr:spPr>
        <a:xfrm>
          <a:off x="15798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36891</xdr:rowOff>
    </xdr:from>
    <xdr:to>
      <xdr:col>22</xdr:col>
      <xdr:colOff>203200</xdr:colOff>
      <xdr:row>42</xdr:row>
      <xdr:rowOff>163285</xdr:rowOff>
    </xdr:to>
    <xdr:cxnSp macro="">
      <xdr:nvCxnSpPr>
        <xdr:cNvPr id="391" name="直線コネクタ 390"/>
        <xdr:cNvCxnSpPr/>
      </xdr:nvCxnSpPr>
      <xdr:spPr>
        <a:xfrm flipV="1">
          <a:off x="14401800" y="7237791"/>
          <a:ext cx="8890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66524</xdr:rowOff>
    </xdr:from>
    <xdr:to>
      <xdr:col>22</xdr:col>
      <xdr:colOff>254000</xdr:colOff>
      <xdr:row>42</xdr:row>
      <xdr:rowOff>168124</xdr:rowOff>
    </xdr:to>
    <xdr:sp macro="" textlink="">
      <xdr:nvSpPr>
        <xdr:cNvPr id="392" name="フローチャート : 判断 391"/>
        <xdr:cNvSpPr/>
      </xdr:nvSpPr>
      <xdr:spPr>
        <a:xfrm>
          <a:off x="15240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152901</xdr:rowOff>
    </xdr:from>
    <xdr:ext cx="762000" cy="259045"/>
    <xdr:sp macro="" textlink="">
      <xdr:nvSpPr>
        <xdr:cNvPr id="393" name="テキスト ボックス 392"/>
        <xdr:cNvSpPr txBox="1"/>
      </xdr:nvSpPr>
      <xdr:spPr>
        <a:xfrm>
          <a:off x="14909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163285</xdr:rowOff>
    </xdr:from>
    <xdr:to>
      <xdr:col>21</xdr:col>
      <xdr:colOff>0</xdr:colOff>
      <xdr:row>44</xdr:row>
      <xdr:rowOff>4233</xdr:rowOff>
    </xdr:to>
    <xdr:cxnSp macro="">
      <xdr:nvCxnSpPr>
        <xdr:cNvPr id="394" name="直線コネクタ 393"/>
        <xdr:cNvCxnSpPr/>
      </xdr:nvCxnSpPr>
      <xdr:spPr>
        <a:xfrm flipV="1">
          <a:off x="13512800" y="7364185"/>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21469</xdr:rowOff>
    </xdr:from>
    <xdr:to>
      <xdr:col>21</xdr:col>
      <xdr:colOff>50800</xdr:colOff>
      <xdr:row>43</xdr:row>
      <xdr:rowOff>123069</xdr:rowOff>
    </xdr:to>
    <xdr:sp macro="" textlink="">
      <xdr:nvSpPr>
        <xdr:cNvPr id="395" name="フローチャート : 判断 394"/>
        <xdr:cNvSpPr/>
      </xdr:nvSpPr>
      <xdr:spPr>
        <a:xfrm>
          <a:off x="14351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107846</xdr:rowOff>
    </xdr:from>
    <xdr:ext cx="762000" cy="259045"/>
    <xdr:sp macro="" textlink="">
      <xdr:nvSpPr>
        <xdr:cNvPr id="396" name="テキスト ボックス 395"/>
        <xdr:cNvSpPr txBox="1"/>
      </xdr:nvSpPr>
      <xdr:spPr>
        <a:xfrm>
          <a:off x="14020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397" name="フローチャート : 判断 396"/>
        <xdr:cNvSpPr/>
      </xdr:nvSpPr>
      <xdr:spPr>
        <a:xfrm>
          <a:off x="13462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65210</xdr:rowOff>
    </xdr:from>
    <xdr:ext cx="762000" cy="259045"/>
    <xdr:sp macro="" textlink="">
      <xdr:nvSpPr>
        <xdr:cNvPr id="398" name="テキスト ボックス 397"/>
        <xdr:cNvSpPr txBox="1"/>
      </xdr:nvSpPr>
      <xdr:spPr>
        <a:xfrm>
          <a:off x="13131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77107</xdr:rowOff>
    </xdr:from>
    <xdr:to>
      <xdr:col>24</xdr:col>
      <xdr:colOff>609600</xdr:colOff>
      <xdr:row>42</xdr:row>
      <xdr:rowOff>7257</xdr:rowOff>
    </xdr:to>
    <xdr:sp macro="" textlink="">
      <xdr:nvSpPr>
        <xdr:cNvPr id="404" name="円/楕円 403"/>
        <xdr:cNvSpPr/>
      </xdr:nvSpPr>
      <xdr:spPr>
        <a:xfrm>
          <a:off x="16967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49184</xdr:rowOff>
    </xdr:from>
    <xdr:ext cx="762000" cy="259045"/>
    <xdr:sp macro="" textlink="">
      <xdr:nvSpPr>
        <xdr:cNvPr id="405" name="公債費負担の状況該当値テキスト"/>
        <xdr:cNvSpPr txBox="1"/>
      </xdr:nvSpPr>
      <xdr:spPr>
        <a:xfrm>
          <a:off x="17106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123069</xdr:rowOff>
    </xdr:from>
    <xdr:to>
      <xdr:col>23</xdr:col>
      <xdr:colOff>457200</xdr:colOff>
      <xdr:row>42</xdr:row>
      <xdr:rowOff>53219</xdr:rowOff>
    </xdr:to>
    <xdr:sp macro="" textlink="">
      <xdr:nvSpPr>
        <xdr:cNvPr id="406" name="円/楕円 405"/>
        <xdr:cNvSpPr/>
      </xdr:nvSpPr>
      <xdr:spPr>
        <a:xfrm>
          <a:off x="16129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63396</xdr:rowOff>
    </xdr:from>
    <xdr:ext cx="736600" cy="259045"/>
    <xdr:sp macro="" textlink="">
      <xdr:nvSpPr>
        <xdr:cNvPr id="407" name="テキスト ボックス 406"/>
        <xdr:cNvSpPr txBox="1"/>
      </xdr:nvSpPr>
      <xdr:spPr>
        <a:xfrm>
          <a:off x="15798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157541</xdr:rowOff>
    </xdr:from>
    <xdr:to>
      <xdr:col>22</xdr:col>
      <xdr:colOff>254000</xdr:colOff>
      <xdr:row>42</xdr:row>
      <xdr:rowOff>87691</xdr:rowOff>
    </xdr:to>
    <xdr:sp macro="" textlink="">
      <xdr:nvSpPr>
        <xdr:cNvPr id="408" name="円/楕円 407"/>
        <xdr:cNvSpPr/>
      </xdr:nvSpPr>
      <xdr:spPr>
        <a:xfrm>
          <a:off x="15240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97868</xdr:rowOff>
    </xdr:from>
    <xdr:ext cx="762000" cy="259045"/>
    <xdr:sp macro="" textlink="">
      <xdr:nvSpPr>
        <xdr:cNvPr id="409" name="テキスト ボックス 408"/>
        <xdr:cNvSpPr txBox="1"/>
      </xdr:nvSpPr>
      <xdr:spPr>
        <a:xfrm>
          <a:off x="14909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112485</xdr:rowOff>
    </xdr:from>
    <xdr:to>
      <xdr:col>21</xdr:col>
      <xdr:colOff>50800</xdr:colOff>
      <xdr:row>43</xdr:row>
      <xdr:rowOff>42635</xdr:rowOff>
    </xdr:to>
    <xdr:sp macro="" textlink="">
      <xdr:nvSpPr>
        <xdr:cNvPr id="410" name="円/楕円 409"/>
        <xdr:cNvSpPr/>
      </xdr:nvSpPr>
      <xdr:spPr>
        <a:xfrm>
          <a:off x="14351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52812</xdr:rowOff>
    </xdr:from>
    <xdr:ext cx="762000" cy="259045"/>
    <xdr:sp macro="" textlink="">
      <xdr:nvSpPr>
        <xdr:cNvPr id="411" name="テキスト ボックス 410"/>
        <xdr:cNvSpPr txBox="1"/>
      </xdr:nvSpPr>
      <xdr:spPr>
        <a:xfrm>
          <a:off x="14020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412" name="円/楕円 411"/>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39810</xdr:rowOff>
    </xdr:from>
    <xdr:ext cx="762000" cy="259045"/>
    <xdr:sp macro="" textlink="">
      <xdr:nvSpPr>
        <xdr:cNvPr id="413" name="テキスト ボックス 412"/>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類似団体平均を</a:t>
          </a:r>
          <a:r>
            <a:rPr kumimoji="1" lang="en-US" altLang="ja-JP" sz="1100">
              <a:latin typeface="ＭＳ Ｐゴシック"/>
            </a:rPr>
            <a:t>68.6</a:t>
          </a:r>
          <a:r>
            <a:rPr kumimoji="1" lang="ja-JP" altLang="en-US" sz="1100">
              <a:latin typeface="ＭＳ Ｐゴシック"/>
            </a:rPr>
            <a:t>ポイント上回っているが、前年度から</a:t>
          </a:r>
          <a:r>
            <a:rPr kumimoji="1" lang="en-US" altLang="ja-JP" sz="1100">
              <a:latin typeface="ＭＳ Ｐゴシック"/>
            </a:rPr>
            <a:t>12.1</a:t>
          </a:r>
          <a:r>
            <a:rPr kumimoji="1" lang="ja-JP" altLang="en-US" sz="1100">
              <a:latin typeface="ＭＳ Ｐゴシック"/>
            </a:rPr>
            <a:t>ポイント改善した。</a:t>
          </a:r>
          <a:endParaRPr kumimoji="1" lang="en-US" altLang="ja-JP" sz="1100">
            <a:latin typeface="ＭＳ Ｐゴシック"/>
          </a:endParaRPr>
        </a:p>
        <a:p>
          <a:r>
            <a:rPr kumimoji="1" lang="ja-JP" altLang="en-US" sz="1100">
              <a:latin typeface="ＭＳ Ｐゴシック"/>
            </a:rPr>
            <a:t>　地方債残高は、</a:t>
          </a:r>
          <a:r>
            <a:rPr kumimoji="1" lang="en-US" altLang="ja-JP" sz="1100">
              <a:latin typeface="ＭＳ Ｐゴシック"/>
            </a:rPr>
            <a:t>2</a:t>
          </a:r>
          <a:r>
            <a:rPr kumimoji="1" lang="ja-JP" altLang="en-US" sz="1100">
              <a:latin typeface="ＭＳ Ｐゴシック"/>
            </a:rPr>
            <a:t>中学校校舎建設が終了した</a:t>
          </a:r>
          <a:r>
            <a:rPr kumimoji="1" lang="en-US" altLang="ja-JP" sz="1100">
              <a:latin typeface="ＭＳ Ｐゴシック"/>
            </a:rPr>
            <a:t>22</a:t>
          </a:r>
          <a:r>
            <a:rPr kumimoji="1" lang="ja-JP" altLang="en-US" sz="1100">
              <a:latin typeface="ＭＳ Ｐゴシック"/>
            </a:rPr>
            <a:t>年度がピークとなっていたが、任意繰上償還を実施し残高の増加を抑制してきたことが比率改善の要因として挙げられる。</a:t>
          </a:r>
          <a:endParaRPr kumimoji="1" lang="en-US" altLang="ja-JP" sz="1100">
            <a:latin typeface="ＭＳ Ｐゴシック"/>
          </a:endParaRPr>
        </a:p>
        <a:p>
          <a:r>
            <a:rPr kumimoji="1" lang="ja-JP" altLang="en-US" sz="1100">
              <a:latin typeface="ＭＳ Ｐゴシック"/>
            </a:rPr>
            <a:t>　なお、公営企業債等繰入金は増加傾向にあるものの、公共下水道事業・農業集落排水事業において資本費平準化債を発行することで、繰入金の平準化を図っている。</a:t>
          </a:r>
          <a:endParaRPr kumimoji="1" lang="en-US" altLang="ja-JP" sz="1100">
            <a:latin typeface="ＭＳ Ｐゴシック"/>
          </a:endParaRPr>
        </a:p>
        <a:p>
          <a:r>
            <a:rPr kumimoji="1" lang="ja-JP" altLang="en-US" sz="1100">
              <a:latin typeface="ＭＳ Ｐゴシック"/>
            </a:rPr>
            <a:t>　直近では、熱回収施設（一般廃棄物処理場）整備事業や観光拠点センター整備事業など大型事業を実施しながらも着実に比率を改善しており、今後も市債の新規発行の精査や使用料金見直し等の公営企業の経営改善などにより、将来負担の軽減に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80476</xdr:rowOff>
    </xdr:to>
    <xdr:cxnSp macro="">
      <xdr:nvCxnSpPr>
        <xdr:cNvPr id="442" name="直線コネクタ 441"/>
        <xdr:cNvCxnSpPr/>
      </xdr:nvCxnSpPr>
      <xdr:spPr>
        <a:xfrm flipV="1">
          <a:off x="17018000" y="2370667"/>
          <a:ext cx="0" cy="1310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52553</xdr:rowOff>
    </xdr:from>
    <xdr:ext cx="762000" cy="259045"/>
    <xdr:sp macro="" textlink="">
      <xdr:nvSpPr>
        <xdr:cNvPr id="443" name="将来負担の状況最小値テキスト"/>
        <xdr:cNvSpPr txBox="1"/>
      </xdr:nvSpPr>
      <xdr:spPr>
        <a:xfrm>
          <a:off x="17106900" y="365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a:t>
          </a:r>
          <a:endParaRPr kumimoji="1" lang="ja-JP" altLang="en-US" sz="1000" b="1">
            <a:latin typeface="ＭＳ Ｐゴシック"/>
          </a:endParaRPr>
        </a:p>
      </xdr:txBody>
    </xdr:sp>
    <xdr:clientData/>
  </xdr:oneCellAnchor>
  <xdr:twoCellAnchor>
    <xdr:from>
      <xdr:col>24</xdr:col>
      <xdr:colOff>469900</xdr:colOff>
      <xdr:row>21</xdr:row>
      <xdr:rowOff>80476</xdr:rowOff>
    </xdr:from>
    <xdr:to>
      <xdr:col>24</xdr:col>
      <xdr:colOff>647700</xdr:colOff>
      <xdr:row>21</xdr:row>
      <xdr:rowOff>80476</xdr:rowOff>
    </xdr:to>
    <xdr:cxnSp macro="">
      <xdr:nvCxnSpPr>
        <xdr:cNvPr id="444" name="直線コネクタ 443"/>
        <xdr:cNvCxnSpPr/>
      </xdr:nvCxnSpPr>
      <xdr:spPr>
        <a:xfrm>
          <a:off x="16929100" y="3680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170265</xdr:rowOff>
    </xdr:from>
    <xdr:to>
      <xdr:col>24</xdr:col>
      <xdr:colOff>558800</xdr:colOff>
      <xdr:row>18</xdr:row>
      <xdr:rowOff>96139</xdr:rowOff>
    </xdr:to>
    <xdr:cxnSp macro="">
      <xdr:nvCxnSpPr>
        <xdr:cNvPr id="447" name="直線コネクタ 446"/>
        <xdr:cNvCxnSpPr/>
      </xdr:nvCxnSpPr>
      <xdr:spPr>
        <a:xfrm flipV="1">
          <a:off x="16179800" y="3084915"/>
          <a:ext cx="838200" cy="9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98569</xdr:rowOff>
    </xdr:from>
    <xdr:ext cx="762000" cy="259045"/>
    <xdr:sp macro="" textlink="">
      <xdr:nvSpPr>
        <xdr:cNvPr id="448" name="将来負担の状況平均値テキスト"/>
        <xdr:cNvSpPr txBox="1"/>
      </xdr:nvSpPr>
      <xdr:spPr>
        <a:xfrm>
          <a:off x="17106900" y="232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82042</xdr:rowOff>
    </xdr:from>
    <xdr:to>
      <xdr:col>24</xdr:col>
      <xdr:colOff>609600</xdr:colOff>
      <xdr:row>15</xdr:row>
      <xdr:rowOff>12192</xdr:rowOff>
    </xdr:to>
    <xdr:sp macro="" textlink="">
      <xdr:nvSpPr>
        <xdr:cNvPr id="449" name="フローチャート : 判断 448"/>
        <xdr:cNvSpPr/>
      </xdr:nvSpPr>
      <xdr:spPr>
        <a:xfrm>
          <a:off x="169672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96139</xdr:rowOff>
    </xdr:from>
    <xdr:to>
      <xdr:col>23</xdr:col>
      <xdr:colOff>406400</xdr:colOff>
      <xdr:row>18</xdr:row>
      <xdr:rowOff>157268</xdr:rowOff>
    </xdr:to>
    <xdr:cxnSp macro="">
      <xdr:nvCxnSpPr>
        <xdr:cNvPr id="450" name="直線コネクタ 449"/>
        <xdr:cNvCxnSpPr/>
      </xdr:nvCxnSpPr>
      <xdr:spPr>
        <a:xfrm flipV="1">
          <a:off x="15290800" y="3182239"/>
          <a:ext cx="8890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51" name="フローチャート : 判断 450"/>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145305</xdr:rowOff>
    </xdr:from>
    <xdr:ext cx="736600" cy="259045"/>
    <xdr:sp macro="" textlink="">
      <xdr:nvSpPr>
        <xdr:cNvPr id="452" name="テキスト ボックス 451"/>
        <xdr:cNvSpPr txBox="1"/>
      </xdr:nvSpPr>
      <xdr:spPr>
        <a:xfrm>
          <a:off x="15798800" y="254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126704</xdr:rowOff>
    </xdr:from>
    <xdr:to>
      <xdr:col>22</xdr:col>
      <xdr:colOff>203200</xdr:colOff>
      <xdr:row>18</xdr:row>
      <xdr:rowOff>157268</xdr:rowOff>
    </xdr:to>
    <xdr:cxnSp macro="">
      <xdr:nvCxnSpPr>
        <xdr:cNvPr id="453" name="直線コネクタ 452"/>
        <xdr:cNvCxnSpPr/>
      </xdr:nvCxnSpPr>
      <xdr:spPr>
        <a:xfrm>
          <a:off x="14401800" y="3212804"/>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139023</xdr:rowOff>
    </xdr:from>
    <xdr:to>
      <xdr:col>22</xdr:col>
      <xdr:colOff>254000</xdr:colOff>
      <xdr:row>16</xdr:row>
      <xdr:rowOff>69173</xdr:rowOff>
    </xdr:to>
    <xdr:sp macro="" textlink="">
      <xdr:nvSpPr>
        <xdr:cNvPr id="454" name="フローチャート : 判断 453"/>
        <xdr:cNvSpPr/>
      </xdr:nvSpPr>
      <xdr:spPr>
        <a:xfrm>
          <a:off x="15240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79350</xdr:rowOff>
    </xdr:from>
    <xdr:ext cx="762000" cy="259045"/>
    <xdr:sp macro="" textlink="">
      <xdr:nvSpPr>
        <xdr:cNvPr id="455" name="テキスト ボックス 454"/>
        <xdr:cNvSpPr txBox="1"/>
      </xdr:nvSpPr>
      <xdr:spPr>
        <a:xfrm>
          <a:off x="14909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126704</xdr:rowOff>
    </xdr:from>
    <xdr:to>
      <xdr:col>21</xdr:col>
      <xdr:colOff>0</xdr:colOff>
      <xdr:row>19</xdr:row>
      <xdr:rowOff>67056</xdr:rowOff>
    </xdr:to>
    <xdr:cxnSp macro="">
      <xdr:nvCxnSpPr>
        <xdr:cNvPr id="456" name="直線コネクタ 455"/>
        <xdr:cNvCxnSpPr/>
      </xdr:nvCxnSpPr>
      <xdr:spPr>
        <a:xfrm flipV="1">
          <a:off x="13512800" y="3212804"/>
          <a:ext cx="889000" cy="11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1355</xdr:rowOff>
    </xdr:from>
    <xdr:to>
      <xdr:col>21</xdr:col>
      <xdr:colOff>50800</xdr:colOff>
      <xdr:row>16</xdr:row>
      <xdr:rowOff>102955</xdr:rowOff>
    </xdr:to>
    <xdr:sp macro="" textlink="">
      <xdr:nvSpPr>
        <xdr:cNvPr id="457" name="フローチャート : 判断 456"/>
        <xdr:cNvSpPr/>
      </xdr:nvSpPr>
      <xdr:spPr>
        <a:xfrm>
          <a:off x="14351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113132</xdr:rowOff>
    </xdr:from>
    <xdr:ext cx="762000" cy="259045"/>
    <xdr:sp macro="" textlink="">
      <xdr:nvSpPr>
        <xdr:cNvPr id="458" name="テキスト ボックス 457"/>
        <xdr:cNvSpPr txBox="1"/>
      </xdr:nvSpPr>
      <xdr:spPr>
        <a:xfrm>
          <a:off x="14020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96266</xdr:rowOff>
    </xdr:from>
    <xdr:to>
      <xdr:col>19</xdr:col>
      <xdr:colOff>533400</xdr:colOff>
      <xdr:row>17</xdr:row>
      <xdr:rowOff>26416</xdr:rowOff>
    </xdr:to>
    <xdr:sp macro="" textlink="">
      <xdr:nvSpPr>
        <xdr:cNvPr id="459" name="フローチャート : 判断 458"/>
        <xdr:cNvSpPr/>
      </xdr:nvSpPr>
      <xdr:spPr>
        <a:xfrm>
          <a:off x="13462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36593</xdr:rowOff>
    </xdr:from>
    <xdr:ext cx="762000" cy="259045"/>
    <xdr:sp macro="" textlink="">
      <xdr:nvSpPr>
        <xdr:cNvPr id="460" name="テキスト ボックス 459"/>
        <xdr:cNvSpPr txBox="1"/>
      </xdr:nvSpPr>
      <xdr:spPr>
        <a:xfrm>
          <a:off x="13131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119465</xdr:rowOff>
    </xdr:from>
    <xdr:to>
      <xdr:col>24</xdr:col>
      <xdr:colOff>609600</xdr:colOff>
      <xdr:row>18</xdr:row>
      <xdr:rowOff>49615</xdr:rowOff>
    </xdr:to>
    <xdr:sp macro="" textlink="">
      <xdr:nvSpPr>
        <xdr:cNvPr id="466" name="円/楕円 465"/>
        <xdr:cNvSpPr/>
      </xdr:nvSpPr>
      <xdr:spPr>
        <a:xfrm>
          <a:off x="16967200" y="303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91542</xdr:rowOff>
    </xdr:from>
    <xdr:ext cx="762000" cy="259045"/>
    <xdr:sp macro="" textlink="">
      <xdr:nvSpPr>
        <xdr:cNvPr id="467" name="将来負担の状況該当値テキスト"/>
        <xdr:cNvSpPr txBox="1"/>
      </xdr:nvSpPr>
      <xdr:spPr>
        <a:xfrm>
          <a:off x="17106900" y="300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45339</xdr:rowOff>
    </xdr:from>
    <xdr:to>
      <xdr:col>23</xdr:col>
      <xdr:colOff>457200</xdr:colOff>
      <xdr:row>18</xdr:row>
      <xdr:rowOff>146939</xdr:rowOff>
    </xdr:to>
    <xdr:sp macro="" textlink="">
      <xdr:nvSpPr>
        <xdr:cNvPr id="468" name="円/楕円 467"/>
        <xdr:cNvSpPr/>
      </xdr:nvSpPr>
      <xdr:spPr>
        <a:xfrm>
          <a:off x="16129000" y="31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131716</xdr:rowOff>
    </xdr:from>
    <xdr:ext cx="736600" cy="259045"/>
    <xdr:sp macro="" textlink="">
      <xdr:nvSpPr>
        <xdr:cNvPr id="469" name="テキスト ボックス 468"/>
        <xdr:cNvSpPr txBox="1"/>
      </xdr:nvSpPr>
      <xdr:spPr>
        <a:xfrm>
          <a:off x="15798800" y="3217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106468</xdr:rowOff>
    </xdr:from>
    <xdr:to>
      <xdr:col>22</xdr:col>
      <xdr:colOff>254000</xdr:colOff>
      <xdr:row>19</xdr:row>
      <xdr:rowOff>36618</xdr:rowOff>
    </xdr:to>
    <xdr:sp macro="" textlink="">
      <xdr:nvSpPr>
        <xdr:cNvPr id="470" name="円/楕円 469"/>
        <xdr:cNvSpPr/>
      </xdr:nvSpPr>
      <xdr:spPr>
        <a:xfrm>
          <a:off x="15240000" y="319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21395</xdr:rowOff>
    </xdr:from>
    <xdr:ext cx="762000" cy="259045"/>
    <xdr:sp macro="" textlink="">
      <xdr:nvSpPr>
        <xdr:cNvPr id="471" name="テキスト ボックス 470"/>
        <xdr:cNvSpPr txBox="1"/>
      </xdr:nvSpPr>
      <xdr:spPr>
        <a:xfrm>
          <a:off x="14909800" y="327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75904</xdr:rowOff>
    </xdr:from>
    <xdr:to>
      <xdr:col>21</xdr:col>
      <xdr:colOff>50800</xdr:colOff>
      <xdr:row>19</xdr:row>
      <xdr:rowOff>6054</xdr:rowOff>
    </xdr:to>
    <xdr:sp macro="" textlink="">
      <xdr:nvSpPr>
        <xdr:cNvPr id="472" name="円/楕円 471"/>
        <xdr:cNvSpPr/>
      </xdr:nvSpPr>
      <xdr:spPr>
        <a:xfrm>
          <a:off x="14351000" y="316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162281</xdr:rowOff>
    </xdr:from>
    <xdr:ext cx="762000" cy="259045"/>
    <xdr:sp macro="" textlink="">
      <xdr:nvSpPr>
        <xdr:cNvPr id="473" name="テキスト ボックス 472"/>
        <xdr:cNvSpPr txBox="1"/>
      </xdr:nvSpPr>
      <xdr:spPr>
        <a:xfrm>
          <a:off x="14020800" y="3248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16256</xdr:rowOff>
    </xdr:from>
    <xdr:to>
      <xdr:col>19</xdr:col>
      <xdr:colOff>533400</xdr:colOff>
      <xdr:row>19</xdr:row>
      <xdr:rowOff>117856</xdr:rowOff>
    </xdr:to>
    <xdr:sp macro="" textlink="">
      <xdr:nvSpPr>
        <xdr:cNvPr id="474" name="円/楕円 473"/>
        <xdr:cNvSpPr/>
      </xdr:nvSpPr>
      <xdr:spPr>
        <a:xfrm>
          <a:off x="13462000" y="32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102633</xdr:rowOff>
    </xdr:from>
    <xdr:ext cx="762000" cy="259045"/>
    <xdr:sp macro="" textlink="">
      <xdr:nvSpPr>
        <xdr:cNvPr id="475" name="テキスト ボックス 474"/>
        <xdr:cNvSpPr txBox="1"/>
      </xdr:nvSpPr>
      <xdr:spPr>
        <a:xfrm>
          <a:off x="13131800" y="33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秋田県にかほ市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25,554
25,472
241.13
14,637,690
14,399,799
227,726
9,365,441
17,381,661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88.8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類似団体平均を</a:t>
          </a:r>
          <a:r>
            <a:rPr kumimoji="1" lang="en-US" altLang="ja-JP" sz="1100">
              <a:latin typeface="ＭＳ Ｐゴシック"/>
            </a:rPr>
            <a:t>0.7</a:t>
          </a:r>
          <a:r>
            <a:rPr kumimoji="1" lang="ja-JP" altLang="en-US" sz="1100">
              <a:latin typeface="ＭＳ Ｐゴシック"/>
            </a:rPr>
            <a:t>ポイント上回り、前年度比も</a:t>
          </a:r>
          <a:r>
            <a:rPr kumimoji="1" lang="en-US" altLang="ja-JP" sz="1100">
              <a:latin typeface="ＭＳ Ｐゴシック"/>
            </a:rPr>
            <a:t>0.2</a:t>
          </a:r>
          <a:r>
            <a:rPr kumimoji="1" lang="ja-JP" altLang="en-US" sz="1100">
              <a:latin typeface="ＭＳ Ｐゴシック"/>
            </a:rPr>
            <a:t>ポイント増加した。</a:t>
          </a:r>
          <a:endParaRPr kumimoji="1" lang="en-US" altLang="ja-JP" sz="11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　職員数の減による職員給・共済費の減や退職者数の減による退職手当負担金の減により人件費の決算額は前年度比では減少しているが、地方税が合併以降最も低い水準となったことや、臨時財政対策債の落ち込みなど経常的な一般財源が大きく減収したことが比率が増加した要因として挙げられる。</a:t>
          </a:r>
          <a:endParaRPr kumimoji="1" lang="en-US" altLang="ja-JP" sz="11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今後も「にかほ市行財政改革大綱」に基づいた定員管理を進め、年齢構成のバランスに配慮しながら人件費の抑制に努め、地方税についても納付方法の拡大などにより収納率の向上を図り、未利用公有財産の積極的な売却・貸付など、新たな歳入の検討を進め安定した財政基盤の維持に努める。</a:t>
          </a:r>
          <a:endParaRPr lang="ja-JP" altLang="ja-JP">
            <a:effectLst/>
          </a:endParaRPr>
        </a:p>
        <a:p>
          <a:endParaRPr kumimoji="1" lang="ja-JP" altLang="en-US" sz="11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41</xdr:row>
      <xdr:rowOff>135165</xdr:rowOff>
    </xdr:to>
    <xdr:cxnSp macro="">
      <xdr:nvCxnSpPr>
        <xdr:cNvPr id="63" name="直線コネクタ 62"/>
        <xdr:cNvCxnSpPr/>
      </xdr:nvCxnSpPr>
      <xdr:spPr>
        <a:xfrm flipV="1">
          <a:off x="4826000" y="5640614"/>
          <a:ext cx="0" cy="1524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4"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5" name="直線コネクタ 64"/>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6"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7" name="直線コネクタ 66"/>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45357</xdr:rowOff>
    </xdr:from>
    <xdr:to>
      <xdr:col>7</xdr:col>
      <xdr:colOff>15875</xdr:colOff>
      <xdr:row>36</xdr:row>
      <xdr:rowOff>67128</xdr:rowOff>
    </xdr:to>
    <xdr:cxnSp macro="">
      <xdr:nvCxnSpPr>
        <xdr:cNvPr id="68" name="直線コネクタ 67"/>
        <xdr:cNvCxnSpPr/>
      </xdr:nvCxnSpPr>
      <xdr:spPr>
        <a:xfrm>
          <a:off x="3987800" y="62175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128105</xdr:rowOff>
    </xdr:from>
    <xdr:ext cx="762000" cy="259045"/>
    <xdr:sp macro="" textlink="">
      <xdr:nvSpPr>
        <xdr:cNvPr id="69" name="人件費平均値テキスト"/>
        <xdr:cNvSpPr txBox="1"/>
      </xdr:nvSpPr>
      <xdr:spPr>
        <a:xfrm>
          <a:off x="4914900" y="595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111578</xdr:rowOff>
    </xdr:from>
    <xdr:to>
      <xdr:col>7</xdr:col>
      <xdr:colOff>66675</xdr:colOff>
      <xdr:row>36</xdr:row>
      <xdr:rowOff>41728</xdr:rowOff>
    </xdr:to>
    <xdr:sp macro="" textlink="">
      <xdr:nvSpPr>
        <xdr:cNvPr id="70" name="フローチャート : 判断 69"/>
        <xdr:cNvSpPr/>
      </xdr:nvSpPr>
      <xdr:spPr>
        <a:xfrm>
          <a:off x="4775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45357</xdr:rowOff>
    </xdr:from>
    <xdr:to>
      <xdr:col>5</xdr:col>
      <xdr:colOff>549275</xdr:colOff>
      <xdr:row>36</xdr:row>
      <xdr:rowOff>88900</xdr:rowOff>
    </xdr:to>
    <xdr:cxnSp macro="">
      <xdr:nvCxnSpPr>
        <xdr:cNvPr id="71" name="直線コネクタ 70"/>
        <xdr:cNvCxnSpPr/>
      </xdr:nvCxnSpPr>
      <xdr:spPr>
        <a:xfrm flipV="1">
          <a:off x="3098800" y="6217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152400</xdr:rowOff>
    </xdr:from>
    <xdr:to>
      <xdr:col>5</xdr:col>
      <xdr:colOff>600075</xdr:colOff>
      <xdr:row>35</xdr:row>
      <xdr:rowOff>82550</xdr:rowOff>
    </xdr:to>
    <xdr:sp macro="" textlink="">
      <xdr:nvSpPr>
        <xdr:cNvPr id="72" name="フローチャート : 判断 71"/>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92727</xdr:rowOff>
    </xdr:from>
    <xdr:ext cx="736600" cy="259045"/>
    <xdr:sp macro="" textlink="">
      <xdr:nvSpPr>
        <xdr:cNvPr id="73" name="テキスト ボックス 72"/>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23586</xdr:rowOff>
    </xdr:from>
    <xdr:to>
      <xdr:col>4</xdr:col>
      <xdr:colOff>346075</xdr:colOff>
      <xdr:row>36</xdr:row>
      <xdr:rowOff>88900</xdr:rowOff>
    </xdr:to>
    <xdr:cxnSp macro="">
      <xdr:nvCxnSpPr>
        <xdr:cNvPr id="74" name="直線コネクタ 73"/>
        <xdr:cNvCxnSpPr/>
      </xdr:nvCxnSpPr>
      <xdr:spPr>
        <a:xfrm>
          <a:off x="2209800" y="6195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5" name="フローチャート : 判断 74"/>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76" name="テキスト ボックス 75"/>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23586</xdr:rowOff>
    </xdr:from>
    <xdr:to>
      <xdr:col>3</xdr:col>
      <xdr:colOff>142875</xdr:colOff>
      <xdr:row>36</xdr:row>
      <xdr:rowOff>165100</xdr:rowOff>
    </xdr:to>
    <xdr:cxnSp macro="">
      <xdr:nvCxnSpPr>
        <xdr:cNvPr id="77" name="直線コネクタ 76"/>
        <xdr:cNvCxnSpPr/>
      </xdr:nvCxnSpPr>
      <xdr:spPr>
        <a:xfrm flipV="1">
          <a:off x="1320800" y="61957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122464</xdr:rowOff>
    </xdr:from>
    <xdr:to>
      <xdr:col>3</xdr:col>
      <xdr:colOff>193675</xdr:colOff>
      <xdr:row>36</xdr:row>
      <xdr:rowOff>52614</xdr:rowOff>
    </xdr:to>
    <xdr:sp macro="" textlink="">
      <xdr:nvSpPr>
        <xdr:cNvPr id="78" name="フローチャート : 判断 77"/>
        <xdr:cNvSpPr/>
      </xdr:nvSpPr>
      <xdr:spPr>
        <a:xfrm>
          <a:off x="2159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62791</xdr:rowOff>
    </xdr:from>
    <xdr:ext cx="762000" cy="259045"/>
    <xdr:sp macro="" textlink="">
      <xdr:nvSpPr>
        <xdr:cNvPr id="79" name="テキスト ボックス 78"/>
        <xdr:cNvSpPr txBox="1"/>
      </xdr:nvSpPr>
      <xdr:spPr>
        <a:xfrm>
          <a:off x="1828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80" name="フローチャート :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149877</xdr:rowOff>
    </xdr:from>
    <xdr:ext cx="762000" cy="259045"/>
    <xdr:sp macro="" textlink="">
      <xdr:nvSpPr>
        <xdr:cNvPr id="81" name="テキスト ボックス 80"/>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16328</xdr:rowOff>
    </xdr:from>
    <xdr:to>
      <xdr:col>7</xdr:col>
      <xdr:colOff>66675</xdr:colOff>
      <xdr:row>36</xdr:row>
      <xdr:rowOff>117928</xdr:rowOff>
    </xdr:to>
    <xdr:sp macro="" textlink="">
      <xdr:nvSpPr>
        <xdr:cNvPr id="87" name="円/楕円 86"/>
        <xdr:cNvSpPr/>
      </xdr:nvSpPr>
      <xdr:spPr>
        <a:xfrm>
          <a:off x="47752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159855</xdr:rowOff>
    </xdr:from>
    <xdr:ext cx="762000" cy="259045"/>
    <xdr:sp macro="" textlink="">
      <xdr:nvSpPr>
        <xdr:cNvPr id="88" name="人件費該当値テキスト"/>
        <xdr:cNvSpPr txBox="1"/>
      </xdr:nvSpPr>
      <xdr:spPr>
        <a:xfrm>
          <a:off x="4914900" y="616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166007</xdr:rowOff>
    </xdr:from>
    <xdr:to>
      <xdr:col>5</xdr:col>
      <xdr:colOff>600075</xdr:colOff>
      <xdr:row>36</xdr:row>
      <xdr:rowOff>96157</xdr:rowOff>
    </xdr:to>
    <xdr:sp macro="" textlink="">
      <xdr:nvSpPr>
        <xdr:cNvPr id="89" name="円/楕円 88"/>
        <xdr:cNvSpPr/>
      </xdr:nvSpPr>
      <xdr:spPr>
        <a:xfrm>
          <a:off x="3937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80934</xdr:rowOff>
    </xdr:from>
    <xdr:ext cx="736600" cy="259045"/>
    <xdr:sp macro="" textlink="">
      <xdr:nvSpPr>
        <xdr:cNvPr id="90" name="テキスト ボックス 89"/>
        <xdr:cNvSpPr txBox="1"/>
      </xdr:nvSpPr>
      <xdr:spPr>
        <a:xfrm>
          <a:off x="3606800" y="625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38100</xdr:rowOff>
    </xdr:from>
    <xdr:to>
      <xdr:col>4</xdr:col>
      <xdr:colOff>396875</xdr:colOff>
      <xdr:row>36</xdr:row>
      <xdr:rowOff>139700</xdr:rowOff>
    </xdr:to>
    <xdr:sp macro="" textlink="">
      <xdr:nvSpPr>
        <xdr:cNvPr id="91" name="円/楕円 90"/>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124477</xdr:rowOff>
    </xdr:from>
    <xdr:ext cx="762000" cy="259045"/>
    <xdr:sp macro="" textlink="">
      <xdr:nvSpPr>
        <xdr:cNvPr id="92" name="テキスト ボックス 91"/>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144236</xdr:rowOff>
    </xdr:from>
    <xdr:to>
      <xdr:col>3</xdr:col>
      <xdr:colOff>193675</xdr:colOff>
      <xdr:row>36</xdr:row>
      <xdr:rowOff>74386</xdr:rowOff>
    </xdr:to>
    <xdr:sp macro="" textlink="">
      <xdr:nvSpPr>
        <xdr:cNvPr id="93" name="円/楕円 92"/>
        <xdr:cNvSpPr/>
      </xdr:nvSpPr>
      <xdr:spPr>
        <a:xfrm>
          <a:off x="2159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59163</xdr:rowOff>
    </xdr:from>
    <xdr:ext cx="762000" cy="259045"/>
    <xdr:sp macro="" textlink="">
      <xdr:nvSpPr>
        <xdr:cNvPr id="94" name="テキスト ボックス 93"/>
        <xdr:cNvSpPr txBox="1"/>
      </xdr:nvSpPr>
      <xdr:spPr>
        <a:xfrm>
          <a:off x="1828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95" name="円/楕円 94"/>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29227</xdr:rowOff>
    </xdr:from>
    <xdr:ext cx="762000" cy="259045"/>
    <xdr:sp macro="" textlink="">
      <xdr:nvSpPr>
        <xdr:cNvPr id="96" name="テキスト ボックス 95"/>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前年度比</a:t>
          </a:r>
          <a:r>
            <a:rPr kumimoji="1" lang="en-US" altLang="ja-JP" sz="1100">
              <a:latin typeface="ＭＳ Ｐゴシック"/>
            </a:rPr>
            <a:t>0.7</a:t>
          </a:r>
          <a:r>
            <a:rPr kumimoji="1" lang="ja-JP" altLang="en-US" sz="1100">
              <a:latin typeface="ＭＳ Ｐゴシック"/>
            </a:rPr>
            <a:t>ポイント増加し、</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ポイント上回</a:t>
          </a:r>
          <a:r>
            <a:rPr kumimoji="1" lang="ja-JP" altLang="en-US" sz="1100">
              <a:solidFill>
                <a:schemeClr val="dk1"/>
              </a:solidFill>
              <a:effectLst/>
              <a:latin typeface="+mn-lt"/>
              <a:ea typeface="+mn-ea"/>
              <a:cs typeface="+mn-cs"/>
            </a:rPr>
            <a:t>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　物件費の決算額は前年度比では減少しているが、</a:t>
          </a:r>
          <a:r>
            <a:rPr kumimoji="1" lang="ja-JP" altLang="ja-JP" sz="1100">
              <a:solidFill>
                <a:schemeClr val="dk1"/>
              </a:solidFill>
              <a:effectLst/>
              <a:latin typeface="+mn-lt"/>
              <a:ea typeface="+mn-ea"/>
              <a:cs typeface="+mn-cs"/>
            </a:rPr>
            <a:t>地方税が合併以降最も低い水準となったことや、臨時財政対策債の落ち込みなど経常的な一般財源が大きく減収したことが比率が増加した要因として挙げられる。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類似団体平均を大きく上回る要因としては、一般廃棄物焼却や消防業務などを本市では単独で行っていることが挙げられる。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今後も、「にかほ市行財政改革大綱」や事務事業の見直しによる経費節減を継続する。</a:t>
          </a:r>
          <a:endParaRPr lang="ja-JP" altLang="ja-JP">
            <a:effectLst/>
          </a:endParaRPr>
        </a:p>
        <a:p>
          <a:endParaRPr kumimoji="1" lang="en-US" altLang="ja-JP" sz="1100">
            <a:latin typeface="ＭＳ Ｐゴシック"/>
          </a:endParaRPr>
        </a:p>
        <a:p>
          <a:endParaRPr kumimoji="1" lang="ja-JP" altLang="en-US" sz="11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24" name="直線コネクタ 123"/>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7"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8" name="直線コネクタ 127"/>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69850</xdr:rowOff>
    </xdr:from>
    <xdr:to>
      <xdr:col>24</xdr:col>
      <xdr:colOff>31750</xdr:colOff>
      <xdr:row>19</xdr:row>
      <xdr:rowOff>158750</xdr:rowOff>
    </xdr:to>
    <xdr:cxnSp macro="">
      <xdr:nvCxnSpPr>
        <xdr:cNvPr id="129" name="直線コネクタ 128"/>
        <xdr:cNvCxnSpPr/>
      </xdr:nvCxnSpPr>
      <xdr:spPr>
        <a:xfrm>
          <a:off x="15671800" y="3327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146050</xdr:rowOff>
    </xdr:from>
    <xdr:to>
      <xdr:col>24</xdr:col>
      <xdr:colOff>82550</xdr:colOff>
      <xdr:row>18</xdr:row>
      <xdr:rowOff>76200</xdr:rowOff>
    </xdr:to>
    <xdr:sp macro="" textlink="">
      <xdr:nvSpPr>
        <xdr:cNvPr id="131" name="フローチャート : 判断 130"/>
        <xdr:cNvSpPr/>
      </xdr:nvSpPr>
      <xdr:spPr>
        <a:xfrm>
          <a:off x="164592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69850</xdr:rowOff>
    </xdr:from>
    <xdr:to>
      <xdr:col>22</xdr:col>
      <xdr:colOff>565150</xdr:colOff>
      <xdr:row>20</xdr:row>
      <xdr:rowOff>38100</xdr:rowOff>
    </xdr:to>
    <xdr:cxnSp macro="">
      <xdr:nvCxnSpPr>
        <xdr:cNvPr id="132" name="直線コネクタ 131"/>
        <xdr:cNvCxnSpPr/>
      </xdr:nvCxnSpPr>
      <xdr:spPr>
        <a:xfrm flipV="1">
          <a:off x="14782800" y="3327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76200</xdr:rowOff>
    </xdr:from>
    <xdr:to>
      <xdr:col>22</xdr:col>
      <xdr:colOff>615950</xdr:colOff>
      <xdr:row>19</xdr:row>
      <xdr:rowOff>6350</xdr:rowOff>
    </xdr:to>
    <xdr:sp macro="" textlink="">
      <xdr:nvSpPr>
        <xdr:cNvPr id="133" name="フローチャート : 判断 132"/>
        <xdr:cNvSpPr/>
      </xdr:nvSpPr>
      <xdr:spPr>
        <a:xfrm>
          <a:off x="15621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16527</xdr:rowOff>
    </xdr:from>
    <xdr:ext cx="736600" cy="259045"/>
    <xdr:sp macro="" textlink="">
      <xdr:nvSpPr>
        <xdr:cNvPr id="134" name="テキスト ボックス 133"/>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31750</xdr:rowOff>
    </xdr:from>
    <xdr:to>
      <xdr:col>21</xdr:col>
      <xdr:colOff>361950</xdr:colOff>
      <xdr:row>20</xdr:row>
      <xdr:rowOff>38100</xdr:rowOff>
    </xdr:to>
    <xdr:cxnSp macro="">
      <xdr:nvCxnSpPr>
        <xdr:cNvPr id="135" name="直線コネクタ 134"/>
        <xdr:cNvCxnSpPr/>
      </xdr:nvCxnSpPr>
      <xdr:spPr>
        <a:xfrm>
          <a:off x="13893800" y="3289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133350</xdr:rowOff>
    </xdr:from>
    <xdr:to>
      <xdr:col>21</xdr:col>
      <xdr:colOff>412750</xdr:colOff>
      <xdr:row>18</xdr:row>
      <xdr:rowOff>63500</xdr:rowOff>
    </xdr:to>
    <xdr:sp macro="" textlink="">
      <xdr:nvSpPr>
        <xdr:cNvPr id="136" name="フローチャート :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73677</xdr:rowOff>
    </xdr:from>
    <xdr:ext cx="762000" cy="259045"/>
    <xdr:sp macro="" textlink="">
      <xdr:nvSpPr>
        <xdr:cNvPr id="137" name="テキスト ボックス 136"/>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31750</xdr:rowOff>
    </xdr:from>
    <xdr:to>
      <xdr:col>20</xdr:col>
      <xdr:colOff>158750</xdr:colOff>
      <xdr:row>19</xdr:row>
      <xdr:rowOff>57150</xdr:rowOff>
    </xdr:to>
    <xdr:cxnSp macro="">
      <xdr:nvCxnSpPr>
        <xdr:cNvPr id="138" name="直線コネクタ 137"/>
        <xdr:cNvCxnSpPr/>
      </xdr:nvCxnSpPr>
      <xdr:spPr>
        <a:xfrm flipV="1">
          <a:off x="13004800" y="3289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57150</xdr:rowOff>
    </xdr:from>
    <xdr:to>
      <xdr:col>20</xdr:col>
      <xdr:colOff>209550</xdr:colOff>
      <xdr:row>17</xdr:row>
      <xdr:rowOff>158750</xdr:rowOff>
    </xdr:to>
    <xdr:sp macro="" textlink="">
      <xdr:nvSpPr>
        <xdr:cNvPr id="139" name="フローチャート : 判断 138"/>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168927</xdr:rowOff>
    </xdr:from>
    <xdr:ext cx="762000" cy="259045"/>
    <xdr:sp macro="" textlink="">
      <xdr:nvSpPr>
        <xdr:cNvPr id="140" name="テキスト ボックス 139"/>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6350</xdr:rowOff>
    </xdr:from>
    <xdr:to>
      <xdr:col>19</xdr:col>
      <xdr:colOff>6350</xdr:colOff>
      <xdr:row>17</xdr:row>
      <xdr:rowOff>107950</xdr:rowOff>
    </xdr:to>
    <xdr:sp macro="" textlink="">
      <xdr:nvSpPr>
        <xdr:cNvPr id="141" name="フローチャート : 判断 140"/>
        <xdr:cNvSpPr/>
      </xdr:nvSpPr>
      <xdr:spPr>
        <a:xfrm>
          <a:off x="12954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118127</xdr:rowOff>
    </xdr:from>
    <xdr:ext cx="762000" cy="259045"/>
    <xdr:sp macro="" textlink="">
      <xdr:nvSpPr>
        <xdr:cNvPr id="142" name="テキスト ボックス 141"/>
        <xdr:cNvSpPr txBox="1"/>
      </xdr:nvSpPr>
      <xdr:spPr>
        <a:xfrm>
          <a:off x="12623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107950</xdr:rowOff>
    </xdr:from>
    <xdr:to>
      <xdr:col>24</xdr:col>
      <xdr:colOff>82550</xdr:colOff>
      <xdr:row>20</xdr:row>
      <xdr:rowOff>38100</xdr:rowOff>
    </xdr:to>
    <xdr:sp macro="" textlink="">
      <xdr:nvSpPr>
        <xdr:cNvPr id="148" name="円/楕円 147"/>
        <xdr:cNvSpPr/>
      </xdr:nvSpPr>
      <xdr:spPr>
        <a:xfrm>
          <a:off x="164592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80027</xdr:rowOff>
    </xdr:from>
    <xdr:ext cx="762000" cy="259045"/>
    <xdr:sp macro="" textlink="">
      <xdr:nvSpPr>
        <xdr:cNvPr id="149" name="物件費該当値テキスト"/>
        <xdr:cNvSpPr txBox="1"/>
      </xdr:nvSpPr>
      <xdr:spPr>
        <a:xfrm>
          <a:off x="165989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19050</xdr:rowOff>
    </xdr:from>
    <xdr:to>
      <xdr:col>22</xdr:col>
      <xdr:colOff>615950</xdr:colOff>
      <xdr:row>19</xdr:row>
      <xdr:rowOff>120650</xdr:rowOff>
    </xdr:to>
    <xdr:sp macro="" textlink="">
      <xdr:nvSpPr>
        <xdr:cNvPr id="150" name="円/楕円 149"/>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105427</xdr:rowOff>
    </xdr:from>
    <xdr:ext cx="736600" cy="259045"/>
    <xdr:sp macro="" textlink="">
      <xdr:nvSpPr>
        <xdr:cNvPr id="151" name="テキスト ボックス 150"/>
        <xdr:cNvSpPr txBox="1"/>
      </xdr:nvSpPr>
      <xdr:spPr>
        <a:xfrm>
          <a:off x="15290800" y="336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158750</xdr:rowOff>
    </xdr:from>
    <xdr:to>
      <xdr:col>21</xdr:col>
      <xdr:colOff>412750</xdr:colOff>
      <xdr:row>20</xdr:row>
      <xdr:rowOff>88900</xdr:rowOff>
    </xdr:to>
    <xdr:sp macro="" textlink="">
      <xdr:nvSpPr>
        <xdr:cNvPr id="152" name="円/楕円 151"/>
        <xdr:cNvSpPr/>
      </xdr:nvSpPr>
      <xdr:spPr>
        <a:xfrm>
          <a:off x="14732000" y="34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73677</xdr:rowOff>
    </xdr:from>
    <xdr:ext cx="762000" cy="259045"/>
    <xdr:sp macro="" textlink="">
      <xdr:nvSpPr>
        <xdr:cNvPr id="153" name="テキスト ボックス 152"/>
        <xdr:cNvSpPr txBox="1"/>
      </xdr:nvSpPr>
      <xdr:spPr>
        <a:xfrm>
          <a:off x="144018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152400</xdr:rowOff>
    </xdr:from>
    <xdr:to>
      <xdr:col>20</xdr:col>
      <xdr:colOff>209550</xdr:colOff>
      <xdr:row>19</xdr:row>
      <xdr:rowOff>82550</xdr:rowOff>
    </xdr:to>
    <xdr:sp macro="" textlink="">
      <xdr:nvSpPr>
        <xdr:cNvPr id="154" name="円/楕円 153"/>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67327</xdr:rowOff>
    </xdr:from>
    <xdr:ext cx="762000" cy="259045"/>
    <xdr:sp macro="" textlink="">
      <xdr:nvSpPr>
        <xdr:cNvPr id="155" name="テキスト ボックス 154"/>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6350</xdr:rowOff>
    </xdr:from>
    <xdr:to>
      <xdr:col>19</xdr:col>
      <xdr:colOff>6350</xdr:colOff>
      <xdr:row>19</xdr:row>
      <xdr:rowOff>107950</xdr:rowOff>
    </xdr:to>
    <xdr:sp macro="" textlink="">
      <xdr:nvSpPr>
        <xdr:cNvPr id="156" name="円/楕円 155"/>
        <xdr:cNvSpPr/>
      </xdr:nvSpPr>
      <xdr:spPr>
        <a:xfrm>
          <a:off x="129540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92727</xdr:rowOff>
    </xdr:from>
    <xdr:ext cx="762000" cy="259045"/>
    <xdr:sp macro="" textlink="">
      <xdr:nvSpPr>
        <xdr:cNvPr id="157" name="テキスト ボックス 156"/>
        <xdr:cNvSpPr txBox="1"/>
      </xdr:nvSpPr>
      <xdr:spPr>
        <a:xfrm>
          <a:off x="12623800" y="33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前年度比</a:t>
          </a:r>
          <a:r>
            <a:rPr kumimoji="1" lang="en-US" altLang="ja-JP" sz="1100">
              <a:latin typeface="ＭＳ Ｐゴシック"/>
            </a:rPr>
            <a:t>0.6</a:t>
          </a:r>
          <a:r>
            <a:rPr kumimoji="1" lang="ja-JP" altLang="en-US" sz="1100">
              <a:latin typeface="ＭＳ Ｐゴシック"/>
            </a:rPr>
            <a:t>ポイント増加したが、類似団体平均は</a:t>
          </a:r>
          <a:r>
            <a:rPr kumimoji="1" lang="en-US" altLang="ja-JP" sz="1100">
              <a:latin typeface="ＭＳ Ｐゴシック"/>
            </a:rPr>
            <a:t>0.4</a:t>
          </a:r>
          <a:r>
            <a:rPr kumimoji="1" lang="ja-JP" altLang="en-US" sz="1100">
              <a:latin typeface="ＭＳ Ｐゴシック"/>
            </a:rPr>
            <a:t>ポイント下回った。</a:t>
          </a:r>
          <a:endParaRPr kumimoji="1" lang="en-US" altLang="ja-JP" sz="1100">
            <a:latin typeface="ＭＳ Ｐゴシック"/>
          </a:endParaRPr>
        </a:p>
        <a:p>
          <a:r>
            <a:rPr kumimoji="1" lang="ja-JP" altLang="en-US" sz="1100">
              <a:latin typeface="ＭＳ Ｐゴシック"/>
            </a:rPr>
            <a:t>　扶助費の決算額は臨時福祉給付金の増により増加したが、経常的なものは減少した。比率増加の要因としては、</a:t>
          </a:r>
          <a:r>
            <a:rPr kumimoji="1" lang="ja-JP" altLang="ja-JP" sz="1100">
              <a:solidFill>
                <a:schemeClr val="dk1"/>
              </a:solidFill>
              <a:effectLst/>
              <a:latin typeface="+mn-lt"/>
              <a:ea typeface="+mn-ea"/>
              <a:cs typeface="+mn-cs"/>
            </a:rPr>
            <a:t>地方税が合併以降最も低い水準となったことや、臨時財政対策債の落ち込みなど経常的な一般財源が大きく減収したことが比率が増加した要因として挙げられる。</a:t>
          </a:r>
          <a:endParaRPr kumimoji="1" lang="en-US" altLang="ja-JP" sz="1100">
            <a:solidFill>
              <a:schemeClr val="dk1"/>
            </a:solidFill>
            <a:effectLst/>
            <a:latin typeface="+mn-lt"/>
            <a:ea typeface="+mn-ea"/>
            <a:cs typeface="+mn-cs"/>
          </a:endParaRPr>
        </a:p>
        <a:p>
          <a:r>
            <a:rPr kumimoji="1" lang="ja-JP" altLang="en-US" sz="1100">
              <a:latin typeface="ＭＳ Ｐゴシック"/>
            </a:rPr>
            <a:t>　今後は、少子高齢化の影響により児童福祉費は減少し、障害者福祉費、老人福祉費は増加することが見込まれる。</a:t>
          </a:r>
          <a:r>
            <a:rPr kumimoji="1" lang="ja-JP" altLang="ja-JP" sz="1100">
              <a:solidFill>
                <a:schemeClr val="dk1"/>
              </a:solidFill>
              <a:effectLst/>
              <a:latin typeface="+mn-lt"/>
              <a:ea typeface="+mn-ea"/>
              <a:cs typeface="+mn-cs"/>
            </a:rPr>
            <a:t>地方税についても納付方法の拡大などにより収納率の向上を図り、未利用公有財産の積極的な売却・貸付など、新たな歳入の検討を進め安定した財政基盤の維持に努める。</a:t>
          </a:r>
          <a:endParaRPr lang="ja-JP" altLang="ja-JP">
            <a:effectLst/>
          </a:endParaRPr>
        </a:p>
        <a:p>
          <a:endParaRPr kumimoji="1" lang="ja-JP" altLang="en-US" sz="11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62</xdr:row>
      <xdr:rowOff>50800</xdr:rowOff>
    </xdr:to>
    <xdr:cxnSp macro="">
      <xdr:nvCxnSpPr>
        <xdr:cNvPr id="185" name="直線コネクタ 184"/>
        <xdr:cNvCxnSpPr/>
      </xdr:nvCxnSpPr>
      <xdr:spPr>
        <a:xfrm flipV="1">
          <a:off x="4826000" y="92138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56</xdr:row>
      <xdr:rowOff>165100</xdr:rowOff>
    </xdr:to>
    <xdr:cxnSp macro="">
      <xdr:nvCxnSpPr>
        <xdr:cNvPr id="190" name="直線コネクタ 189"/>
        <xdr:cNvCxnSpPr/>
      </xdr:nvCxnSpPr>
      <xdr:spPr>
        <a:xfrm>
          <a:off x="3987800" y="9652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2" name="フローチャート :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88900</xdr:rowOff>
    </xdr:to>
    <xdr:cxnSp macro="">
      <xdr:nvCxnSpPr>
        <xdr:cNvPr id="193" name="直線コネクタ 192"/>
        <xdr:cNvCxnSpPr/>
      </xdr:nvCxnSpPr>
      <xdr:spPr>
        <a:xfrm flipV="1">
          <a:off x="3098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38100</xdr:rowOff>
    </xdr:from>
    <xdr:to>
      <xdr:col>5</xdr:col>
      <xdr:colOff>600075</xdr:colOff>
      <xdr:row>57</xdr:row>
      <xdr:rowOff>139700</xdr:rowOff>
    </xdr:to>
    <xdr:sp macro="" textlink="">
      <xdr:nvSpPr>
        <xdr:cNvPr id="194" name="フローチャート : 判断 193"/>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124477</xdr:rowOff>
    </xdr:from>
    <xdr:ext cx="736600" cy="259045"/>
    <xdr:sp macro="" textlink="">
      <xdr:nvSpPr>
        <xdr:cNvPr id="195" name="テキスト ボックス 194"/>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69850</xdr:rowOff>
    </xdr:from>
    <xdr:to>
      <xdr:col>4</xdr:col>
      <xdr:colOff>346075</xdr:colOff>
      <xdr:row>56</xdr:row>
      <xdr:rowOff>88900</xdr:rowOff>
    </xdr:to>
    <xdr:cxnSp macro="">
      <xdr:nvCxnSpPr>
        <xdr:cNvPr id="196" name="直線コネクタ 195"/>
        <xdr:cNvCxnSpPr/>
      </xdr:nvCxnSpPr>
      <xdr:spPr>
        <a:xfrm>
          <a:off x="2209800" y="967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7" name="フローチャート :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198" name="テキスト ボックス 19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69850</xdr:rowOff>
    </xdr:from>
    <xdr:to>
      <xdr:col>3</xdr:col>
      <xdr:colOff>142875</xdr:colOff>
      <xdr:row>56</xdr:row>
      <xdr:rowOff>107950</xdr:rowOff>
    </xdr:to>
    <xdr:cxnSp macro="">
      <xdr:nvCxnSpPr>
        <xdr:cNvPr id="199" name="直線コネクタ 198"/>
        <xdr:cNvCxnSpPr/>
      </xdr:nvCxnSpPr>
      <xdr:spPr>
        <a:xfrm flipV="1">
          <a:off x="1320800" y="9671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201" name="テキスト ボックス 200"/>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2" name="フローチャート :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130827</xdr:rowOff>
    </xdr:from>
    <xdr:ext cx="762000" cy="259045"/>
    <xdr:sp macro="" textlink="">
      <xdr:nvSpPr>
        <xdr:cNvPr id="203" name="テキスト ボックス 202"/>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209" name="円/楕円 208"/>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130827</xdr:rowOff>
    </xdr:from>
    <xdr:ext cx="762000" cy="259045"/>
    <xdr:sp macro="" textlink="">
      <xdr:nvSpPr>
        <xdr:cNvPr id="210" name="扶助費該当値テキスト"/>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11" name="円/楕円 210"/>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111777</xdr:rowOff>
    </xdr:from>
    <xdr:ext cx="736600" cy="259045"/>
    <xdr:sp macro="" textlink="">
      <xdr:nvSpPr>
        <xdr:cNvPr id="212" name="テキスト ボックス 211"/>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13" name="円/楕円 212"/>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214" name="テキスト ボックス 213"/>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19050</xdr:rowOff>
    </xdr:from>
    <xdr:to>
      <xdr:col>3</xdr:col>
      <xdr:colOff>193675</xdr:colOff>
      <xdr:row>56</xdr:row>
      <xdr:rowOff>120650</xdr:rowOff>
    </xdr:to>
    <xdr:sp macro="" textlink="">
      <xdr:nvSpPr>
        <xdr:cNvPr id="215" name="円/楕円 214"/>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16" name="テキスト ボックス 215"/>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57150</xdr:rowOff>
    </xdr:from>
    <xdr:to>
      <xdr:col>1</xdr:col>
      <xdr:colOff>676275</xdr:colOff>
      <xdr:row>56</xdr:row>
      <xdr:rowOff>158750</xdr:rowOff>
    </xdr:to>
    <xdr:sp macro="" textlink="">
      <xdr:nvSpPr>
        <xdr:cNvPr id="217" name="円/楕円 216"/>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143527</xdr:rowOff>
    </xdr:from>
    <xdr:ext cx="762000" cy="259045"/>
    <xdr:sp macro="" textlink="">
      <xdr:nvSpPr>
        <xdr:cNvPr id="218" name="テキスト ボックス 217"/>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前年度比</a:t>
          </a:r>
          <a:r>
            <a:rPr kumimoji="1" lang="en-US" altLang="ja-JP" sz="1100">
              <a:latin typeface="ＭＳ Ｐゴシック"/>
            </a:rPr>
            <a:t>0.6</a:t>
          </a:r>
          <a:r>
            <a:rPr kumimoji="1" lang="ja-JP" altLang="en-US" sz="1100">
              <a:latin typeface="ＭＳ Ｐゴシック"/>
            </a:rPr>
            <a:t>ポイント増加し、類似団体平均も</a:t>
          </a:r>
          <a:r>
            <a:rPr kumimoji="1" lang="en-US" altLang="ja-JP" sz="1100">
              <a:latin typeface="ＭＳ Ｐゴシック"/>
            </a:rPr>
            <a:t>2.1</a:t>
          </a:r>
          <a:r>
            <a:rPr kumimoji="1" lang="ja-JP" altLang="en-US" sz="1100">
              <a:latin typeface="ＭＳ Ｐゴシック"/>
            </a:rPr>
            <a:t>ポイント上回っている。</a:t>
          </a:r>
          <a:endParaRPr kumimoji="1" lang="en-US" altLang="ja-JP" sz="1100">
            <a:latin typeface="ＭＳ Ｐゴシック"/>
          </a:endParaRPr>
        </a:p>
        <a:p>
          <a:r>
            <a:rPr kumimoji="1" lang="ja-JP" altLang="en-US" sz="1100">
              <a:latin typeface="ＭＳ Ｐゴシック"/>
            </a:rPr>
            <a:t>　主に、維持補修費において除排雪関連経費が増加したこと及び</a:t>
          </a:r>
          <a:r>
            <a:rPr kumimoji="1" lang="ja-JP" altLang="ja-JP" sz="1100">
              <a:solidFill>
                <a:schemeClr val="dk1"/>
              </a:solidFill>
              <a:effectLst/>
              <a:latin typeface="+mn-lt"/>
              <a:ea typeface="+mn-ea"/>
              <a:cs typeface="+mn-cs"/>
            </a:rPr>
            <a:t>地方税が合併以降最も低い水準となったことや、臨時財政対策債の落ち込みなど経常的な一般財源が大きく減収したことが比率が増加した要因として挙げられる。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類似団体平均を上回っているのは、公共下水道事業が継続しており繰出額が増加傾向で推移しているためである。投資規模の適正化を図り、過大な投資とならないように、同事業のみならずその他事業においても経費節減に取り組むとともに、使用料金見直し等の公営企業の経営改善などにより、繰出額の抑制を図る。</a:t>
          </a:r>
          <a:endParaRPr kumimoji="1" lang="ja-JP" altLang="en-US" sz="11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61</xdr:row>
      <xdr:rowOff>41275</xdr:rowOff>
    </xdr:to>
    <xdr:cxnSp macro="">
      <xdr:nvCxnSpPr>
        <xdr:cNvPr id="250" name="直線コネクタ 249"/>
        <xdr:cNvCxnSpPr/>
      </xdr:nvCxnSpPr>
      <xdr:spPr>
        <a:xfrm flipV="1">
          <a:off x="16510000" y="90805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3"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4" name="直線コネクタ 253"/>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146050</xdr:rowOff>
    </xdr:from>
    <xdr:to>
      <xdr:col>24</xdr:col>
      <xdr:colOff>31750</xdr:colOff>
      <xdr:row>58</xdr:row>
      <xdr:rowOff>31750</xdr:rowOff>
    </xdr:to>
    <xdr:cxnSp macro="">
      <xdr:nvCxnSpPr>
        <xdr:cNvPr id="255" name="直線コネクタ 254"/>
        <xdr:cNvCxnSpPr/>
      </xdr:nvCxnSpPr>
      <xdr:spPr>
        <a:xfrm>
          <a:off x="15671800" y="99187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140352</xdr:rowOff>
    </xdr:from>
    <xdr:ext cx="762000" cy="259045"/>
    <xdr:sp macro="" textlink="">
      <xdr:nvSpPr>
        <xdr:cNvPr id="256" name="その他平均値テキスト"/>
        <xdr:cNvSpPr txBox="1"/>
      </xdr:nvSpPr>
      <xdr:spPr>
        <a:xfrm>
          <a:off x="16598900" y="9570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123825</xdr:rowOff>
    </xdr:from>
    <xdr:to>
      <xdr:col>24</xdr:col>
      <xdr:colOff>82550</xdr:colOff>
      <xdr:row>57</xdr:row>
      <xdr:rowOff>53975</xdr:rowOff>
    </xdr:to>
    <xdr:sp macro="" textlink="">
      <xdr:nvSpPr>
        <xdr:cNvPr id="257" name="フローチャート : 判断 256"/>
        <xdr:cNvSpPr/>
      </xdr:nvSpPr>
      <xdr:spPr>
        <a:xfrm>
          <a:off x="164592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146050</xdr:rowOff>
    </xdr:from>
    <xdr:to>
      <xdr:col>22</xdr:col>
      <xdr:colOff>565150</xdr:colOff>
      <xdr:row>58</xdr:row>
      <xdr:rowOff>60325</xdr:rowOff>
    </xdr:to>
    <xdr:cxnSp macro="">
      <xdr:nvCxnSpPr>
        <xdr:cNvPr id="258" name="直線コネクタ 257"/>
        <xdr:cNvCxnSpPr/>
      </xdr:nvCxnSpPr>
      <xdr:spPr>
        <a:xfrm flipV="1">
          <a:off x="14782800" y="99187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38100</xdr:rowOff>
    </xdr:from>
    <xdr:to>
      <xdr:col>22</xdr:col>
      <xdr:colOff>615950</xdr:colOff>
      <xdr:row>57</xdr:row>
      <xdr:rowOff>139700</xdr:rowOff>
    </xdr:to>
    <xdr:sp macro="" textlink="">
      <xdr:nvSpPr>
        <xdr:cNvPr id="259" name="フローチャート : 判断 258"/>
        <xdr:cNvSpPr/>
      </xdr:nvSpPr>
      <xdr:spPr>
        <a:xfrm>
          <a:off x="15621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149877</xdr:rowOff>
    </xdr:from>
    <xdr:ext cx="736600" cy="259045"/>
    <xdr:sp macro="" textlink="">
      <xdr:nvSpPr>
        <xdr:cNvPr id="260" name="テキスト ボックス 259"/>
        <xdr:cNvSpPr txBox="1"/>
      </xdr:nvSpPr>
      <xdr:spPr>
        <a:xfrm>
          <a:off x="15290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58</xdr:row>
      <xdr:rowOff>60325</xdr:rowOff>
    </xdr:to>
    <xdr:cxnSp macro="">
      <xdr:nvCxnSpPr>
        <xdr:cNvPr id="261" name="直線コネクタ 260"/>
        <xdr:cNvCxnSpPr/>
      </xdr:nvCxnSpPr>
      <xdr:spPr>
        <a:xfrm>
          <a:off x="13893800" y="984250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142875</xdr:rowOff>
    </xdr:from>
    <xdr:to>
      <xdr:col>21</xdr:col>
      <xdr:colOff>412750</xdr:colOff>
      <xdr:row>57</xdr:row>
      <xdr:rowOff>73025</xdr:rowOff>
    </xdr:to>
    <xdr:sp macro="" textlink="">
      <xdr:nvSpPr>
        <xdr:cNvPr id="262" name="フローチャート :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83202</xdr:rowOff>
    </xdr:from>
    <xdr:ext cx="762000" cy="259045"/>
    <xdr:sp macro="" textlink="">
      <xdr:nvSpPr>
        <xdr:cNvPr id="263" name="テキスト ボックス 262"/>
        <xdr:cNvSpPr txBox="1"/>
      </xdr:nvSpPr>
      <xdr:spPr>
        <a:xfrm>
          <a:off x="14401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57</xdr:row>
      <xdr:rowOff>69850</xdr:rowOff>
    </xdr:to>
    <xdr:cxnSp macro="">
      <xdr:nvCxnSpPr>
        <xdr:cNvPr id="264" name="直線コネクタ 263"/>
        <xdr:cNvCxnSpPr/>
      </xdr:nvCxnSpPr>
      <xdr:spPr>
        <a:xfrm>
          <a:off x="13004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133350</xdr:rowOff>
    </xdr:from>
    <xdr:to>
      <xdr:col>20</xdr:col>
      <xdr:colOff>209550</xdr:colOff>
      <xdr:row>57</xdr:row>
      <xdr:rowOff>63500</xdr:rowOff>
    </xdr:to>
    <xdr:sp macro="" textlink="">
      <xdr:nvSpPr>
        <xdr:cNvPr id="265" name="フローチャート : 判断 264"/>
        <xdr:cNvSpPr/>
      </xdr:nvSpPr>
      <xdr:spPr>
        <a:xfrm>
          <a:off x="13843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73677</xdr:rowOff>
    </xdr:from>
    <xdr:ext cx="762000" cy="259045"/>
    <xdr:sp macro="" textlink="">
      <xdr:nvSpPr>
        <xdr:cNvPr id="266" name="テキスト ボックス 265"/>
        <xdr:cNvSpPr txBox="1"/>
      </xdr:nvSpPr>
      <xdr:spPr>
        <a:xfrm>
          <a:off x="13512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123825</xdr:rowOff>
    </xdr:from>
    <xdr:to>
      <xdr:col>19</xdr:col>
      <xdr:colOff>6350</xdr:colOff>
      <xdr:row>57</xdr:row>
      <xdr:rowOff>53975</xdr:rowOff>
    </xdr:to>
    <xdr:sp macro="" textlink="">
      <xdr:nvSpPr>
        <xdr:cNvPr id="267" name="フローチャート : 判断 266"/>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64152</xdr:rowOff>
    </xdr:from>
    <xdr:ext cx="762000" cy="259045"/>
    <xdr:sp macro="" textlink="">
      <xdr:nvSpPr>
        <xdr:cNvPr id="268" name="テキスト ボックス 267"/>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152400</xdr:rowOff>
    </xdr:from>
    <xdr:to>
      <xdr:col>24</xdr:col>
      <xdr:colOff>82550</xdr:colOff>
      <xdr:row>58</xdr:row>
      <xdr:rowOff>82550</xdr:rowOff>
    </xdr:to>
    <xdr:sp macro="" textlink="">
      <xdr:nvSpPr>
        <xdr:cNvPr id="274" name="円/楕円 273"/>
        <xdr:cNvSpPr/>
      </xdr:nvSpPr>
      <xdr:spPr>
        <a:xfrm>
          <a:off x="16459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124477</xdr:rowOff>
    </xdr:from>
    <xdr:ext cx="762000" cy="259045"/>
    <xdr:sp macro="" textlink="">
      <xdr:nvSpPr>
        <xdr:cNvPr id="275" name="その他該当値テキスト"/>
        <xdr:cNvSpPr txBox="1"/>
      </xdr:nvSpPr>
      <xdr:spPr>
        <a:xfrm>
          <a:off x="165989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95250</xdr:rowOff>
    </xdr:from>
    <xdr:to>
      <xdr:col>22</xdr:col>
      <xdr:colOff>615950</xdr:colOff>
      <xdr:row>58</xdr:row>
      <xdr:rowOff>25400</xdr:rowOff>
    </xdr:to>
    <xdr:sp macro="" textlink="">
      <xdr:nvSpPr>
        <xdr:cNvPr id="276" name="円/楕円 275"/>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10177</xdr:rowOff>
    </xdr:from>
    <xdr:ext cx="736600" cy="259045"/>
    <xdr:sp macro="" textlink="">
      <xdr:nvSpPr>
        <xdr:cNvPr id="277" name="テキスト ボックス 276"/>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9525</xdr:rowOff>
    </xdr:from>
    <xdr:to>
      <xdr:col>21</xdr:col>
      <xdr:colOff>412750</xdr:colOff>
      <xdr:row>58</xdr:row>
      <xdr:rowOff>111125</xdr:rowOff>
    </xdr:to>
    <xdr:sp macro="" textlink="">
      <xdr:nvSpPr>
        <xdr:cNvPr id="278" name="円/楕円 277"/>
        <xdr:cNvSpPr/>
      </xdr:nvSpPr>
      <xdr:spPr>
        <a:xfrm>
          <a:off x="147320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95902</xdr:rowOff>
    </xdr:from>
    <xdr:ext cx="762000" cy="259045"/>
    <xdr:sp macro="" textlink="">
      <xdr:nvSpPr>
        <xdr:cNvPr id="279" name="テキスト ボックス 278"/>
        <xdr:cNvSpPr txBox="1"/>
      </xdr:nvSpPr>
      <xdr:spPr>
        <a:xfrm>
          <a:off x="14401800" y="1004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80" name="円/楕円 279"/>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81" name="テキスト ボックス 280"/>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82" name="円/楕円 281"/>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83" name="テキスト ボックス 282"/>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類似団体平均を</a:t>
          </a:r>
          <a:r>
            <a:rPr kumimoji="1" lang="en-US" altLang="ja-JP" sz="1100">
              <a:latin typeface="ＭＳ Ｐゴシック"/>
            </a:rPr>
            <a:t>7.5</a:t>
          </a:r>
          <a:r>
            <a:rPr kumimoji="1" lang="ja-JP" altLang="en-US" sz="1100">
              <a:latin typeface="ＭＳ Ｐゴシック"/>
            </a:rPr>
            <a:t>ポイント下回り、前年度比も</a:t>
          </a:r>
          <a:r>
            <a:rPr kumimoji="1" lang="en-US" altLang="ja-JP" sz="1100">
              <a:latin typeface="ＭＳ Ｐゴシック"/>
            </a:rPr>
            <a:t>0.3</a:t>
          </a:r>
          <a:r>
            <a:rPr kumimoji="1" lang="ja-JP" altLang="en-US" sz="1100">
              <a:latin typeface="ＭＳ Ｐゴシック"/>
            </a:rPr>
            <a:t>ポイント減少した。</a:t>
          </a:r>
          <a:endParaRPr kumimoji="1" lang="en-US" altLang="ja-JP" sz="1100">
            <a:latin typeface="ＭＳ Ｐゴシック"/>
          </a:endParaRPr>
        </a:p>
        <a:p>
          <a:r>
            <a:rPr kumimoji="1" lang="ja-JP" altLang="en-US" sz="1100">
              <a:latin typeface="ＭＳ Ｐゴシック"/>
            </a:rPr>
            <a:t>　各種団体等への補助金交付の適正化を図ってきたことなどにより、経常的な補助金等が減少したことによるものである。</a:t>
          </a:r>
          <a:endParaRPr kumimoji="1" lang="en-US" altLang="ja-JP" sz="1100">
            <a:latin typeface="ＭＳ Ｐゴシック"/>
          </a:endParaRPr>
        </a:p>
        <a:p>
          <a:r>
            <a:rPr kumimoji="1" lang="ja-JP" altLang="en-US" sz="1100">
              <a:latin typeface="ＭＳ Ｐゴシック"/>
            </a:rPr>
            <a:t>　類似団体平均を大きく下回っている要因としては、一般廃棄物焼却や消防業務を単独で行っていることにより、一部事務組合へ支払う負担金が無いことが挙げられる。</a:t>
          </a:r>
          <a:endParaRPr kumimoji="1" lang="en-US" altLang="ja-JP" sz="1100">
            <a:latin typeface="ＭＳ Ｐゴシック"/>
          </a:endParaRPr>
        </a:p>
        <a:p>
          <a:r>
            <a:rPr kumimoji="1" lang="ja-JP" altLang="en-US" sz="1100">
              <a:latin typeface="ＭＳ Ｐゴシック"/>
            </a:rPr>
            <a:t>　引き続き補助金交付の適正化などを継続する。</a:t>
          </a:r>
          <a:endParaRPr kumimoji="1" lang="en-US" altLang="ja-JP" sz="11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39</xdr:row>
      <xdr:rowOff>133858</xdr:rowOff>
    </xdr:to>
    <xdr:cxnSp macro="">
      <xdr:nvCxnSpPr>
        <xdr:cNvPr id="308" name="直線コネクタ 307"/>
        <xdr:cNvCxnSpPr/>
      </xdr:nvCxnSpPr>
      <xdr:spPr>
        <a:xfrm flipV="1">
          <a:off x="16510000" y="5878576"/>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105935</xdr:rowOff>
    </xdr:from>
    <xdr:ext cx="762000" cy="259045"/>
    <xdr:sp macro="" textlink="">
      <xdr:nvSpPr>
        <xdr:cNvPr id="309"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39</xdr:row>
      <xdr:rowOff>133858</xdr:rowOff>
    </xdr:from>
    <xdr:to>
      <xdr:col>24</xdr:col>
      <xdr:colOff>120650</xdr:colOff>
      <xdr:row>39</xdr:row>
      <xdr:rowOff>133858</xdr:rowOff>
    </xdr:to>
    <xdr:cxnSp macro="">
      <xdr:nvCxnSpPr>
        <xdr:cNvPr id="310" name="直線コネクタ 309"/>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1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12" name="直線コネクタ 31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99568</xdr:rowOff>
    </xdr:from>
    <xdr:to>
      <xdr:col>24</xdr:col>
      <xdr:colOff>31750</xdr:colOff>
      <xdr:row>34</xdr:row>
      <xdr:rowOff>113284</xdr:rowOff>
    </xdr:to>
    <xdr:cxnSp macro="">
      <xdr:nvCxnSpPr>
        <xdr:cNvPr id="313" name="直線コネクタ 312"/>
        <xdr:cNvCxnSpPr/>
      </xdr:nvCxnSpPr>
      <xdr:spPr>
        <a:xfrm flipV="1">
          <a:off x="15671800" y="59288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4"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5" name="フローチャート : 判断 314"/>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113284</xdr:rowOff>
    </xdr:from>
    <xdr:to>
      <xdr:col>22</xdr:col>
      <xdr:colOff>565150</xdr:colOff>
      <xdr:row>34</xdr:row>
      <xdr:rowOff>117856</xdr:rowOff>
    </xdr:to>
    <xdr:cxnSp macro="">
      <xdr:nvCxnSpPr>
        <xdr:cNvPr id="316" name="直線コネクタ 315"/>
        <xdr:cNvCxnSpPr/>
      </xdr:nvCxnSpPr>
      <xdr:spPr>
        <a:xfrm flipV="1">
          <a:off x="14782800" y="59425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7" name="フローチャート : 判断 316"/>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18" name="テキスト ボックス 317"/>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108712</xdr:rowOff>
    </xdr:from>
    <xdr:to>
      <xdr:col>21</xdr:col>
      <xdr:colOff>361950</xdr:colOff>
      <xdr:row>34</xdr:row>
      <xdr:rowOff>117856</xdr:rowOff>
    </xdr:to>
    <xdr:cxnSp macro="">
      <xdr:nvCxnSpPr>
        <xdr:cNvPr id="319" name="直線コネクタ 318"/>
        <xdr:cNvCxnSpPr/>
      </xdr:nvCxnSpPr>
      <xdr:spPr>
        <a:xfrm>
          <a:off x="13893800" y="59380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20" name="フローチャート : 判断 319"/>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112285</xdr:rowOff>
    </xdr:from>
    <xdr:ext cx="762000" cy="259045"/>
    <xdr:sp macro="" textlink="">
      <xdr:nvSpPr>
        <xdr:cNvPr id="321" name="テキスト ボックス 320"/>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108712</xdr:rowOff>
    </xdr:from>
    <xdr:to>
      <xdr:col>20</xdr:col>
      <xdr:colOff>158750</xdr:colOff>
      <xdr:row>34</xdr:row>
      <xdr:rowOff>131572</xdr:rowOff>
    </xdr:to>
    <xdr:cxnSp macro="">
      <xdr:nvCxnSpPr>
        <xdr:cNvPr id="322" name="直線コネクタ 321"/>
        <xdr:cNvCxnSpPr/>
      </xdr:nvCxnSpPr>
      <xdr:spPr>
        <a:xfrm flipV="1">
          <a:off x="13004800" y="59380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4" name="テキスト ボックス 32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5" name="フローチャート : 判断 324"/>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26" name="テキスト ボックス 325"/>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48768</xdr:rowOff>
    </xdr:from>
    <xdr:to>
      <xdr:col>24</xdr:col>
      <xdr:colOff>82550</xdr:colOff>
      <xdr:row>34</xdr:row>
      <xdr:rowOff>150368</xdr:rowOff>
    </xdr:to>
    <xdr:sp macro="" textlink="">
      <xdr:nvSpPr>
        <xdr:cNvPr id="332" name="円/楕円 331"/>
        <xdr:cNvSpPr/>
      </xdr:nvSpPr>
      <xdr:spPr>
        <a:xfrm>
          <a:off x="164592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128795</xdr:rowOff>
    </xdr:from>
    <xdr:ext cx="762000" cy="259045"/>
    <xdr:sp macro="" textlink="">
      <xdr:nvSpPr>
        <xdr:cNvPr id="333" name="補助費等該当値テキスト"/>
        <xdr:cNvSpPr txBox="1"/>
      </xdr:nvSpPr>
      <xdr:spPr>
        <a:xfrm>
          <a:off x="16598900" y="578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62484</xdr:rowOff>
    </xdr:from>
    <xdr:to>
      <xdr:col>22</xdr:col>
      <xdr:colOff>615950</xdr:colOff>
      <xdr:row>34</xdr:row>
      <xdr:rowOff>164084</xdr:rowOff>
    </xdr:to>
    <xdr:sp macro="" textlink="">
      <xdr:nvSpPr>
        <xdr:cNvPr id="334" name="円/楕円 333"/>
        <xdr:cNvSpPr/>
      </xdr:nvSpPr>
      <xdr:spPr>
        <a:xfrm>
          <a:off x="15621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2811</xdr:rowOff>
    </xdr:from>
    <xdr:ext cx="736600" cy="259045"/>
    <xdr:sp macro="" textlink="">
      <xdr:nvSpPr>
        <xdr:cNvPr id="335" name="テキスト ボックス 334"/>
        <xdr:cNvSpPr txBox="1"/>
      </xdr:nvSpPr>
      <xdr:spPr>
        <a:xfrm>
          <a:off x="15290800" y="566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67056</xdr:rowOff>
    </xdr:from>
    <xdr:to>
      <xdr:col>21</xdr:col>
      <xdr:colOff>412750</xdr:colOff>
      <xdr:row>34</xdr:row>
      <xdr:rowOff>168656</xdr:rowOff>
    </xdr:to>
    <xdr:sp macro="" textlink="">
      <xdr:nvSpPr>
        <xdr:cNvPr id="336" name="円/楕円 335"/>
        <xdr:cNvSpPr/>
      </xdr:nvSpPr>
      <xdr:spPr>
        <a:xfrm>
          <a:off x="14732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7383</xdr:rowOff>
    </xdr:from>
    <xdr:ext cx="762000" cy="259045"/>
    <xdr:sp macro="" textlink="">
      <xdr:nvSpPr>
        <xdr:cNvPr id="337" name="テキスト ボックス 336"/>
        <xdr:cNvSpPr txBox="1"/>
      </xdr:nvSpPr>
      <xdr:spPr>
        <a:xfrm>
          <a:off x="14401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57912</xdr:rowOff>
    </xdr:from>
    <xdr:to>
      <xdr:col>20</xdr:col>
      <xdr:colOff>209550</xdr:colOff>
      <xdr:row>34</xdr:row>
      <xdr:rowOff>159512</xdr:rowOff>
    </xdr:to>
    <xdr:sp macro="" textlink="">
      <xdr:nvSpPr>
        <xdr:cNvPr id="338" name="円/楕円 337"/>
        <xdr:cNvSpPr/>
      </xdr:nvSpPr>
      <xdr:spPr>
        <a:xfrm>
          <a:off x="13843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169689</xdr:rowOff>
    </xdr:from>
    <xdr:ext cx="762000" cy="259045"/>
    <xdr:sp macro="" textlink="">
      <xdr:nvSpPr>
        <xdr:cNvPr id="339" name="テキスト ボックス 338"/>
        <xdr:cNvSpPr txBox="1"/>
      </xdr:nvSpPr>
      <xdr:spPr>
        <a:xfrm>
          <a:off x="13512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80772</xdr:rowOff>
    </xdr:from>
    <xdr:to>
      <xdr:col>19</xdr:col>
      <xdr:colOff>6350</xdr:colOff>
      <xdr:row>35</xdr:row>
      <xdr:rowOff>10922</xdr:rowOff>
    </xdr:to>
    <xdr:sp macro="" textlink="">
      <xdr:nvSpPr>
        <xdr:cNvPr id="340" name="円/楕円 339"/>
        <xdr:cNvSpPr/>
      </xdr:nvSpPr>
      <xdr:spPr>
        <a:xfrm>
          <a:off x="12954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21099</xdr:rowOff>
    </xdr:from>
    <xdr:ext cx="762000" cy="259045"/>
    <xdr:sp macro="" textlink="">
      <xdr:nvSpPr>
        <xdr:cNvPr id="341" name="テキスト ボックス 340"/>
        <xdr:cNvSpPr txBox="1"/>
      </xdr:nvSpPr>
      <xdr:spPr>
        <a:xfrm>
          <a:off x="12623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前年度比は</a:t>
          </a:r>
          <a:r>
            <a:rPr kumimoji="1" lang="en-US" altLang="ja-JP" sz="1100">
              <a:latin typeface="ＭＳ Ｐゴシック"/>
            </a:rPr>
            <a:t>1.2</a:t>
          </a:r>
          <a:r>
            <a:rPr kumimoji="1" lang="ja-JP" altLang="en-US" sz="1100">
              <a:latin typeface="ＭＳ Ｐゴシック"/>
            </a:rPr>
            <a:t>ポイント増加し、類似団体平均も</a:t>
          </a:r>
          <a:r>
            <a:rPr kumimoji="1" lang="en-US" altLang="ja-JP" sz="1100">
              <a:latin typeface="ＭＳ Ｐゴシック"/>
            </a:rPr>
            <a:t>0.4</a:t>
          </a:r>
          <a:r>
            <a:rPr kumimoji="1" lang="ja-JP" altLang="en-US" sz="1100">
              <a:latin typeface="ＭＳ Ｐゴシック"/>
            </a:rPr>
            <a:t>ポイント上回った。</a:t>
          </a:r>
          <a:endParaRPr kumimoji="1" lang="en-US" altLang="ja-JP" sz="1100">
            <a:latin typeface="ＭＳ Ｐゴシック"/>
          </a:endParaRPr>
        </a:p>
        <a:p>
          <a:r>
            <a:rPr kumimoji="1" lang="ja-JP" altLang="en-US" sz="1100">
              <a:latin typeface="ＭＳ Ｐゴシック"/>
            </a:rPr>
            <a:t>　公債費の決算額は前年度と比較しても同程度となったが、</a:t>
          </a:r>
          <a:r>
            <a:rPr kumimoji="1" lang="ja-JP" altLang="ja-JP" sz="1100">
              <a:solidFill>
                <a:schemeClr val="dk1"/>
              </a:solidFill>
              <a:effectLst/>
              <a:latin typeface="+mn-lt"/>
              <a:ea typeface="+mn-ea"/>
              <a:cs typeface="+mn-cs"/>
            </a:rPr>
            <a:t>地方税が合併以降最も低い水準となったことや、臨時財政対策債の落ち込みなど経常的な一般財源が大きく減収したことが比率が増加した要因として挙げられる。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これまでも、市債発行の精査や任意繰上償還の継続により公債費負担の適正化を図ってきたが、今後も財源確保による市債発行の抑制に努めたい。</a:t>
          </a:r>
          <a:endParaRPr kumimoji="1" lang="ja-JP" altLang="en-US" sz="11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94996</xdr:rowOff>
    </xdr:from>
    <xdr:to>
      <xdr:col>7</xdr:col>
      <xdr:colOff>15875</xdr:colOff>
      <xdr:row>79</xdr:row>
      <xdr:rowOff>156718</xdr:rowOff>
    </xdr:to>
    <xdr:cxnSp macro="">
      <xdr:nvCxnSpPr>
        <xdr:cNvPr id="366" name="直線コネクタ 365"/>
        <xdr:cNvCxnSpPr/>
      </xdr:nvCxnSpPr>
      <xdr:spPr>
        <a:xfrm flipV="1">
          <a:off x="4826000" y="1278229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128795</xdr:rowOff>
    </xdr:from>
    <xdr:ext cx="762000" cy="259045"/>
    <xdr:sp macro="" textlink="">
      <xdr:nvSpPr>
        <xdr:cNvPr id="367" name="公債費最小値テキスト"/>
        <xdr:cNvSpPr txBox="1"/>
      </xdr:nvSpPr>
      <xdr:spPr>
        <a:xfrm>
          <a:off x="4914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612775</xdr:colOff>
      <xdr:row>79</xdr:row>
      <xdr:rowOff>156718</xdr:rowOff>
    </xdr:from>
    <xdr:to>
      <xdr:col>7</xdr:col>
      <xdr:colOff>104775</xdr:colOff>
      <xdr:row>79</xdr:row>
      <xdr:rowOff>156718</xdr:rowOff>
    </xdr:to>
    <xdr:cxnSp macro="">
      <xdr:nvCxnSpPr>
        <xdr:cNvPr id="368" name="直線コネクタ 367"/>
        <xdr:cNvCxnSpPr/>
      </xdr:nvCxnSpPr>
      <xdr:spPr>
        <a:xfrm>
          <a:off x="4737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9923</xdr:rowOff>
    </xdr:from>
    <xdr:ext cx="762000" cy="259045"/>
    <xdr:sp macro="" textlink="">
      <xdr:nvSpPr>
        <xdr:cNvPr id="36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74</xdr:row>
      <xdr:rowOff>94996</xdr:rowOff>
    </xdr:from>
    <xdr:to>
      <xdr:col>7</xdr:col>
      <xdr:colOff>104775</xdr:colOff>
      <xdr:row>74</xdr:row>
      <xdr:rowOff>94996</xdr:rowOff>
    </xdr:to>
    <xdr:cxnSp macro="">
      <xdr:nvCxnSpPr>
        <xdr:cNvPr id="370" name="直線コネクタ 36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21844</xdr:rowOff>
    </xdr:from>
    <xdr:to>
      <xdr:col>7</xdr:col>
      <xdr:colOff>15875</xdr:colOff>
      <xdr:row>78</xdr:row>
      <xdr:rowOff>76708</xdr:rowOff>
    </xdr:to>
    <xdr:cxnSp macro="">
      <xdr:nvCxnSpPr>
        <xdr:cNvPr id="371" name="直線コネクタ 370"/>
        <xdr:cNvCxnSpPr/>
      </xdr:nvCxnSpPr>
      <xdr:spPr>
        <a:xfrm>
          <a:off x="3987800" y="133949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24147</xdr:rowOff>
    </xdr:from>
    <xdr:ext cx="762000" cy="259045"/>
    <xdr:sp macro="" textlink="">
      <xdr:nvSpPr>
        <xdr:cNvPr id="372" name="公債費平均値テキスト"/>
        <xdr:cNvSpPr txBox="1"/>
      </xdr:nvSpPr>
      <xdr:spPr>
        <a:xfrm>
          <a:off x="4914900" y="1322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73" name="フローチャート : 判断 372"/>
        <xdr:cNvSpPr/>
      </xdr:nvSpPr>
      <xdr:spPr>
        <a:xfrm>
          <a:off x="4775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21844</xdr:rowOff>
    </xdr:from>
    <xdr:to>
      <xdr:col>5</xdr:col>
      <xdr:colOff>549275</xdr:colOff>
      <xdr:row>78</xdr:row>
      <xdr:rowOff>26415</xdr:rowOff>
    </xdr:to>
    <xdr:cxnSp macro="">
      <xdr:nvCxnSpPr>
        <xdr:cNvPr id="374" name="直線コネクタ 373"/>
        <xdr:cNvCxnSpPr/>
      </xdr:nvCxnSpPr>
      <xdr:spPr>
        <a:xfrm flipV="1">
          <a:off x="3098800" y="133949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124206</xdr:rowOff>
    </xdr:from>
    <xdr:to>
      <xdr:col>5</xdr:col>
      <xdr:colOff>600075</xdr:colOff>
      <xdr:row>78</xdr:row>
      <xdr:rowOff>54356</xdr:rowOff>
    </xdr:to>
    <xdr:sp macro="" textlink="">
      <xdr:nvSpPr>
        <xdr:cNvPr id="375" name="フローチャート : 判断 374"/>
        <xdr:cNvSpPr/>
      </xdr:nvSpPr>
      <xdr:spPr>
        <a:xfrm>
          <a:off x="3937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64533</xdr:rowOff>
    </xdr:from>
    <xdr:ext cx="736600" cy="259045"/>
    <xdr:sp macro="" textlink="">
      <xdr:nvSpPr>
        <xdr:cNvPr id="376" name="テキスト ボックス 375"/>
        <xdr:cNvSpPr txBox="1"/>
      </xdr:nvSpPr>
      <xdr:spPr>
        <a:xfrm>
          <a:off x="3606800" y="1309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170435</xdr:rowOff>
    </xdr:from>
    <xdr:to>
      <xdr:col>4</xdr:col>
      <xdr:colOff>346075</xdr:colOff>
      <xdr:row>78</xdr:row>
      <xdr:rowOff>26415</xdr:rowOff>
    </xdr:to>
    <xdr:cxnSp macro="">
      <xdr:nvCxnSpPr>
        <xdr:cNvPr id="377" name="直線コネクタ 376"/>
        <xdr:cNvCxnSpPr/>
      </xdr:nvCxnSpPr>
      <xdr:spPr>
        <a:xfrm>
          <a:off x="2209800" y="133720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8" name="フローチャート : 判断 377"/>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79" name="テキスト ボックス 378"/>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170435</xdr:rowOff>
    </xdr:from>
    <xdr:to>
      <xdr:col>3</xdr:col>
      <xdr:colOff>142875</xdr:colOff>
      <xdr:row>78</xdr:row>
      <xdr:rowOff>3556</xdr:rowOff>
    </xdr:to>
    <xdr:cxnSp macro="">
      <xdr:nvCxnSpPr>
        <xdr:cNvPr id="380" name="直線コネクタ 379"/>
        <xdr:cNvCxnSpPr/>
      </xdr:nvCxnSpPr>
      <xdr:spPr>
        <a:xfrm flipV="1">
          <a:off x="1320800" y="133720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21337</xdr:rowOff>
    </xdr:from>
    <xdr:to>
      <xdr:col>3</xdr:col>
      <xdr:colOff>193675</xdr:colOff>
      <xdr:row>78</xdr:row>
      <xdr:rowOff>122937</xdr:rowOff>
    </xdr:to>
    <xdr:sp macro="" textlink="">
      <xdr:nvSpPr>
        <xdr:cNvPr id="381" name="フローチャート : 判断 380"/>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107714</xdr:rowOff>
    </xdr:from>
    <xdr:ext cx="762000" cy="259045"/>
    <xdr:sp macro="" textlink="">
      <xdr:nvSpPr>
        <xdr:cNvPr id="382" name="テキスト ボックス 381"/>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83" name="フローチャート : 判断 382"/>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384" name="テキスト ボックス 383"/>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90" name="円/楕円 389"/>
        <xdr:cNvSpPr/>
      </xdr:nvSpPr>
      <xdr:spPr>
        <a:xfrm>
          <a:off x="4775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169435</xdr:rowOff>
    </xdr:from>
    <xdr:ext cx="762000" cy="259045"/>
    <xdr:sp macro="" textlink="">
      <xdr:nvSpPr>
        <xdr:cNvPr id="391" name="公債費該当値テキスト"/>
        <xdr:cNvSpPr txBox="1"/>
      </xdr:nvSpPr>
      <xdr:spPr>
        <a:xfrm>
          <a:off x="4914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142494</xdr:rowOff>
    </xdr:from>
    <xdr:to>
      <xdr:col>5</xdr:col>
      <xdr:colOff>600075</xdr:colOff>
      <xdr:row>78</xdr:row>
      <xdr:rowOff>72644</xdr:rowOff>
    </xdr:to>
    <xdr:sp macro="" textlink="">
      <xdr:nvSpPr>
        <xdr:cNvPr id="392" name="円/楕円 391"/>
        <xdr:cNvSpPr/>
      </xdr:nvSpPr>
      <xdr:spPr>
        <a:xfrm>
          <a:off x="3937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57421</xdr:rowOff>
    </xdr:from>
    <xdr:ext cx="736600" cy="259045"/>
    <xdr:sp macro="" textlink="">
      <xdr:nvSpPr>
        <xdr:cNvPr id="393" name="テキスト ボックス 392"/>
        <xdr:cNvSpPr txBox="1"/>
      </xdr:nvSpPr>
      <xdr:spPr>
        <a:xfrm>
          <a:off x="3606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147065</xdr:rowOff>
    </xdr:from>
    <xdr:to>
      <xdr:col>4</xdr:col>
      <xdr:colOff>396875</xdr:colOff>
      <xdr:row>78</xdr:row>
      <xdr:rowOff>77215</xdr:rowOff>
    </xdr:to>
    <xdr:sp macro="" textlink="">
      <xdr:nvSpPr>
        <xdr:cNvPr id="394" name="円/楕円 393"/>
        <xdr:cNvSpPr/>
      </xdr:nvSpPr>
      <xdr:spPr>
        <a:xfrm>
          <a:off x="3048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95" name="テキスト ボックス 394"/>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119635</xdr:rowOff>
    </xdr:from>
    <xdr:to>
      <xdr:col>3</xdr:col>
      <xdr:colOff>193675</xdr:colOff>
      <xdr:row>78</xdr:row>
      <xdr:rowOff>49785</xdr:rowOff>
    </xdr:to>
    <xdr:sp macro="" textlink="">
      <xdr:nvSpPr>
        <xdr:cNvPr id="396" name="円/楕円 395"/>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97" name="テキスト ボックス 396"/>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98" name="円/楕円 397"/>
        <xdr:cNvSpPr/>
      </xdr:nvSpPr>
      <xdr:spPr>
        <a:xfrm>
          <a:off x="1270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64533</xdr:rowOff>
    </xdr:from>
    <xdr:ext cx="762000" cy="259045"/>
    <xdr:sp macro="" textlink="">
      <xdr:nvSpPr>
        <xdr:cNvPr id="399" name="テキスト ボックス 398"/>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前年度比</a:t>
          </a:r>
          <a:r>
            <a:rPr kumimoji="1" lang="en-US" altLang="ja-JP" sz="1100">
              <a:latin typeface="ＭＳ Ｐゴシック"/>
            </a:rPr>
            <a:t>1.8</a:t>
          </a:r>
          <a:r>
            <a:rPr kumimoji="1" lang="ja-JP" altLang="en-US" sz="1100">
              <a:latin typeface="ＭＳ Ｐゴシック"/>
            </a:rPr>
            <a:t>ポイント増加したが、類似団体平均を</a:t>
          </a:r>
          <a:r>
            <a:rPr kumimoji="1" lang="en-US" altLang="ja-JP" sz="1100">
              <a:latin typeface="ＭＳ Ｐゴシック"/>
            </a:rPr>
            <a:t>2.7</a:t>
          </a:r>
          <a:r>
            <a:rPr kumimoji="1" lang="ja-JP" altLang="en-US" sz="1100">
              <a:latin typeface="ＭＳ Ｐゴシック"/>
            </a:rPr>
            <a:t>ポイント下回った。</a:t>
          </a:r>
          <a:endParaRPr kumimoji="1" lang="en-US" altLang="ja-JP" sz="11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　経常的な経費全体（公債費を除く）としては減少したものの、</a:t>
          </a:r>
          <a:r>
            <a:rPr kumimoji="1" lang="ja-JP" altLang="ja-JP" sz="1100">
              <a:solidFill>
                <a:schemeClr val="dk1"/>
              </a:solidFill>
              <a:effectLst/>
              <a:latin typeface="+mn-lt"/>
              <a:ea typeface="+mn-ea"/>
              <a:cs typeface="+mn-cs"/>
            </a:rPr>
            <a:t>地方税が合併以降最も低い水準となったことや、臨時財政対策債の落ち込みなど経常的な一般財源が大きく減収したことが比率が増加した要因として挙げられる。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「にかほ市行財政改革大綱」により、合併効果を発現させる取り組み、経常的経費の節減への取り組みを継続する。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lang="ja-JP" altLang="ja-JP">
            <a:effectLst/>
          </a:endParaRPr>
        </a:p>
        <a:p>
          <a:endParaRPr kumimoji="1" lang="ja-JP" altLang="en-US" sz="11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4" name="直線コネクタ 41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5" name="テキスト ボックス 41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8" name="直線コネクタ 41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9" name="テキスト ボックス 41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138430</xdr:rowOff>
    </xdr:from>
    <xdr:to>
      <xdr:col>24</xdr:col>
      <xdr:colOff>31750</xdr:colOff>
      <xdr:row>81</xdr:row>
      <xdr:rowOff>86995</xdr:rowOff>
    </xdr:to>
    <xdr:cxnSp macro="">
      <xdr:nvCxnSpPr>
        <xdr:cNvPr id="423" name="直線コネクタ 422"/>
        <xdr:cNvCxnSpPr/>
      </xdr:nvCxnSpPr>
      <xdr:spPr>
        <a:xfrm flipV="1">
          <a:off x="16510000" y="1282573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59072</xdr:rowOff>
    </xdr:from>
    <xdr:ext cx="762000" cy="259045"/>
    <xdr:sp macro="" textlink="">
      <xdr:nvSpPr>
        <xdr:cNvPr id="424" name="公債費以外最小値テキスト"/>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628650</xdr:colOff>
      <xdr:row>81</xdr:row>
      <xdr:rowOff>86995</xdr:rowOff>
    </xdr:from>
    <xdr:to>
      <xdr:col>24</xdr:col>
      <xdr:colOff>120650</xdr:colOff>
      <xdr:row>81</xdr:row>
      <xdr:rowOff>86995</xdr:rowOff>
    </xdr:to>
    <xdr:cxnSp macro="">
      <xdr:nvCxnSpPr>
        <xdr:cNvPr id="425" name="直線コネクタ 424"/>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53357</xdr:rowOff>
    </xdr:from>
    <xdr:ext cx="762000" cy="259045"/>
    <xdr:sp macro="" textlink="">
      <xdr:nvSpPr>
        <xdr:cNvPr id="426" name="公債費以外最大値テキスト"/>
        <xdr:cNvSpPr txBox="1"/>
      </xdr:nvSpPr>
      <xdr:spPr>
        <a:xfrm>
          <a:off x="16598900" y="1256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628650</xdr:colOff>
      <xdr:row>74</xdr:row>
      <xdr:rowOff>138430</xdr:rowOff>
    </xdr:from>
    <xdr:to>
      <xdr:col>24</xdr:col>
      <xdr:colOff>120650</xdr:colOff>
      <xdr:row>74</xdr:row>
      <xdr:rowOff>138430</xdr:rowOff>
    </xdr:to>
    <xdr:cxnSp macro="">
      <xdr:nvCxnSpPr>
        <xdr:cNvPr id="427" name="直線コネクタ 426"/>
        <xdr:cNvCxnSpPr/>
      </xdr:nvCxnSpPr>
      <xdr:spPr>
        <a:xfrm>
          <a:off x="16421100" y="1282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6986</xdr:rowOff>
    </xdr:from>
    <xdr:to>
      <xdr:col>24</xdr:col>
      <xdr:colOff>31750</xdr:colOff>
      <xdr:row>76</xdr:row>
      <xdr:rowOff>109855</xdr:rowOff>
    </xdr:to>
    <xdr:cxnSp macro="">
      <xdr:nvCxnSpPr>
        <xdr:cNvPr id="428" name="直線コネクタ 427"/>
        <xdr:cNvCxnSpPr/>
      </xdr:nvCxnSpPr>
      <xdr:spPr>
        <a:xfrm>
          <a:off x="15671800" y="13037186"/>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13988</xdr:rowOff>
    </xdr:from>
    <xdr:ext cx="762000" cy="259045"/>
    <xdr:sp macro="" textlink="">
      <xdr:nvSpPr>
        <xdr:cNvPr id="429" name="公債費以外平均値テキスト"/>
        <xdr:cNvSpPr txBox="1"/>
      </xdr:nvSpPr>
      <xdr:spPr>
        <a:xfrm>
          <a:off x="16598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0" name="フローチャート : 判断 429"/>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6986</xdr:rowOff>
    </xdr:from>
    <xdr:to>
      <xdr:col>22</xdr:col>
      <xdr:colOff>565150</xdr:colOff>
      <xdr:row>76</xdr:row>
      <xdr:rowOff>161289</xdr:rowOff>
    </xdr:to>
    <xdr:cxnSp macro="">
      <xdr:nvCxnSpPr>
        <xdr:cNvPr id="431" name="直線コネクタ 430"/>
        <xdr:cNvCxnSpPr/>
      </xdr:nvCxnSpPr>
      <xdr:spPr>
        <a:xfrm flipV="1">
          <a:off x="14782800" y="13037186"/>
          <a:ext cx="889000" cy="15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76200</xdr:rowOff>
    </xdr:from>
    <xdr:to>
      <xdr:col>22</xdr:col>
      <xdr:colOff>615950</xdr:colOff>
      <xdr:row>78</xdr:row>
      <xdr:rowOff>6350</xdr:rowOff>
    </xdr:to>
    <xdr:sp macro="" textlink="">
      <xdr:nvSpPr>
        <xdr:cNvPr id="432" name="フローチャート : 判断 431"/>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162577</xdr:rowOff>
    </xdr:from>
    <xdr:ext cx="736600" cy="259045"/>
    <xdr:sp macro="" textlink="">
      <xdr:nvSpPr>
        <xdr:cNvPr id="433" name="テキスト ボックス 432"/>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104140</xdr:rowOff>
    </xdr:from>
    <xdr:to>
      <xdr:col>21</xdr:col>
      <xdr:colOff>361950</xdr:colOff>
      <xdr:row>76</xdr:row>
      <xdr:rowOff>161289</xdr:rowOff>
    </xdr:to>
    <xdr:cxnSp macro="">
      <xdr:nvCxnSpPr>
        <xdr:cNvPr id="434" name="直線コネクタ 433"/>
        <xdr:cNvCxnSpPr/>
      </xdr:nvCxnSpPr>
      <xdr:spPr>
        <a:xfrm>
          <a:off x="13893800" y="12962890"/>
          <a:ext cx="889000" cy="22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5" name="フローチャート :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36" name="テキスト ボックス 435"/>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104140</xdr:rowOff>
    </xdr:from>
    <xdr:to>
      <xdr:col>20</xdr:col>
      <xdr:colOff>158750</xdr:colOff>
      <xdr:row>76</xdr:row>
      <xdr:rowOff>58420</xdr:rowOff>
    </xdr:to>
    <xdr:cxnSp macro="">
      <xdr:nvCxnSpPr>
        <xdr:cNvPr id="437" name="直線コネクタ 436"/>
        <xdr:cNvCxnSpPr/>
      </xdr:nvCxnSpPr>
      <xdr:spPr>
        <a:xfrm flipV="1">
          <a:off x="13004800" y="1296289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38" name="フローチャート : 判断 437"/>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25416</xdr:rowOff>
    </xdr:from>
    <xdr:ext cx="762000" cy="259045"/>
    <xdr:sp macro="" textlink="">
      <xdr:nvSpPr>
        <xdr:cNvPr id="439" name="テキスト ボックス 438"/>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0" name="フローチャート : 判断 439"/>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41" name="テキスト ボックス 440"/>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59055</xdr:rowOff>
    </xdr:from>
    <xdr:to>
      <xdr:col>24</xdr:col>
      <xdr:colOff>82550</xdr:colOff>
      <xdr:row>76</xdr:row>
      <xdr:rowOff>160655</xdr:rowOff>
    </xdr:to>
    <xdr:sp macro="" textlink="">
      <xdr:nvSpPr>
        <xdr:cNvPr id="447" name="円/楕円 446"/>
        <xdr:cNvSpPr/>
      </xdr:nvSpPr>
      <xdr:spPr>
        <a:xfrm>
          <a:off x="164592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75582</xdr:rowOff>
    </xdr:from>
    <xdr:ext cx="762000" cy="259045"/>
    <xdr:sp macro="" textlink="">
      <xdr:nvSpPr>
        <xdr:cNvPr id="448" name="公債費以外該当値テキスト"/>
        <xdr:cNvSpPr txBox="1"/>
      </xdr:nvSpPr>
      <xdr:spPr>
        <a:xfrm>
          <a:off x="16598900" y="1293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127635</xdr:rowOff>
    </xdr:from>
    <xdr:to>
      <xdr:col>22</xdr:col>
      <xdr:colOff>615950</xdr:colOff>
      <xdr:row>76</xdr:row>
      <xdr:rowOff>57786</xdr:rowOff>
    </xdr:to>
    <xdr:sp macro="" textlink="">
      <xdr:nvSpPr>
        <xdr:cNvPr id="449" name="円/楕円 448"/>
        <xdr:cNvSpPr/>
      </xdr:nvSpPr>
      <xdr:spPr>
        <a:xfrm>
          <a:off x="15621000" y="12986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67962</xdr:rowOff>
    </xdr:from>
    <xdr:ext cx="736600" cy="259045"/>
    <xdr:sp macro="" textlink="">
      <xdr:nvSpPr>
        <xdr:cNvPr id="450" name="テキスト ボックス 449"/>
        <xdr:cNvSpPr txBox="1"/>
      </xdr:nvSpPr>
      <xdr:spPr>
        <a:xfrm>
          <a:off x="15290800" y="1275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110489</xdr:rowOff>
    </xdr:from>
    <xdr:to>
      <xdr:col>21</xdr:col>
      <xdr:colOff>412750</xdr:colOff>
      <xdr:row>77</xdr:row>
      <xdr:rowOff>40639</xdr:rowOff>
    </xdr:to>
    <xdr:sp macro="" textlink="">
      <xdr:nvSpPr>
        <xdr:cNvPr id="451" name="円/楕円 450"/>
        <xdr:cNvSpPr/>
      </xdr:nvSpPr>
      <xdr:spPr>
        <a:xfrm>
          <a:off x="14732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52" name="テキスト ボックス 451"/>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53340</xdr:rowOff>
    </xdr:from>
    <xdr:to>
      <xdr:col>20</xdr:col>
      <xdr:colOff>209550</xdr:colOff>
      <xdr:row>75</xdr:row>
      <xdr:rowOff>154939</xdr:rowOff>
    </xdr:to>
    <xdr:sp macro="" textlink="">
      <xdr:nvSpPr>
        <xdr:cNvPr id="453" name="円/楕円 452"/>
        <xdr:cNvSpPr/>
      </xdr:nvSpPr>
      <xdr:spPr>
        <a:xfrm>
          <a:off x="13843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165117</xdr:rowOff>
    </xdr:from>
    <xdr:ext cx="762000" cy="259045"/>
    <xdr:sp macro="" textlink="">
      <xdr:nvSpPr>
        <xdr:cNvPr id="454" name="テキスト ボックス 453"/>
        <xdr:cNvSpPr txBox="1"/>
      </xdr:nvSpPr>
      <xdr:spPr>
        <a:xfrm>
          <a:off x="13512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xdr:rowOff>
    </xdr:from>
    <xdr:to>
      <xdr:col>19</xdr:col>
      <xdr:colOff>6350</xdr:colOff>
      <xdr:row>76</xdr:row>
      <xdr:rowOff>109220</xdr:rowOff>
    </xdr:to>
    <xdr:sp macro="" textlink="">
      <xdr:nvSpPr>
        <xdr:cNvPr id="455" name="円/楕円 454"/>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119397</xdr:rowOff>
    </xdr:from>
    <xdr:ext cx="762000" cy="259045"/>
    <xdr:sp macro="" textlink="">
      <xdr:nvSpPr>
        <xdr:cNvPr id="456" name="テキスト ボックス 455"/>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秋田県にかほ市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117894</xdr:rowOff>
    </xdr:from>
    <xdr:to>
      <xdr:col>4</xdr:col>
      <xdr:colOff>1117600</xdr:colOff>
      <xdr:row>20</xdr:row>
      <xdr:rowOff>68135</xdr:rowOff>
    </xdr:to>
    <xdr:cxnSp macro="">
      <xdr:nvCxnSpPr>
        <xdr:cNvPr id="45" name="直線コネクタ 44"/>
        <xdr:cNvCxnSpPr/>
      </xdr:nvCxnSpPr>
      <xdr:spPr bwMode="auto">
        <a:xfrm flipV="1">
          <a:off x="5651500" y="2051469"/>
          <a:ext cx="0" cy="14932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40212</xdr:rowOff>
    </xdr:from>
    <xdr:ext cx="762000" cy="259045"/>
    <xdr:sp macro="" textlink="">
      <xdr:nvSpPr>
        <xdr:cNvPr id="46" name="人口1人当たり決算額の推移最小値テキスト130"/>
        <xdr:cNvSpPr txBox="1"/>
      </xdr:nvSpPr>
      <xdr:spPr>
        <a:xfrm>
          <a:off x="5740400" y="351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60,590</a:t>
          </a:r>
          <a:endParaRPr kumimoji="1" lang="ja-JP" altLang="en-US" sz="1000" b="1">
            <a:latin typeface="ＭＳ Ｐゴシック"/>
          </a:endParaRPr>
        </a:p>
      </xdr:txBody>
    </xdr:sp>
    <xdr:clientData/>
  </xdr:oneCellAnchor>
  <xdr:twoCellAnchor>
    <xdr:from>
      <xdr:col>4</xdr:col>
      <xdr:colOff>1028700</xdr:colOff>
      <xdr:row>20</xdr:row>
      <xdr:rowOff>68135</xdr:rowOff>
    </xdr:from>
    <xdr:to>
      <xdr:col>5</xdr:col>
      <xdr:colOff>73025</xdr:colOff>
      <xdr:row>20</xdr:row>
      <xdr:rowOff>68135</xdr:rowOff>
    </xdr:to>
    <xdr:cxnSp macro="">
      <xdr:nvCxnSpPr>
        <xdr:cNvPr id="47" name="直線コネクタ 46"/>
        <xdr:cNvCxnSpPr/>
      </xdr:nvCxnSpPr>
      <xdr:spPr bwMode="auto">
        <a:xfrm>
          <a:off x="5562600" y="35447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32821</xdr:rowOff>
    </xdr:from>
    <xdr:ext cx="762000" cy="259045"/>
    <xdr:sp macro="" textlink="">
      <xdr:nvSpPr>
        <xdr:cNvPr id="48" name="人口1人当たり決算額の推移最大値テキスト130"/>
        <xdr:cNvSpPr txBox="1"/>
      </xdr:nvSpPr>
      <xdr:spPr>
        <a:xfrm>
          <a:off x="5740400" y="17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138,978</a:t>
          </a:r>
          <a:endParaRPr kumimoji="1" lang="ja-JP" altLang="en-US" sz="1000" b="1">
            <a:latin typeface="ＭＳ Ｐゴシック"/>
          </a:endParaRPr>
        </a:p>
      </xdr:txBody>
    </xdr:sp>
    <xdr:clientData/>
  </xdr:oneCellAnchor>
  <xdr:twoCellAnchor>
    <xdr:from>
      <xdr:col>4</xdr:col>
      <xdr:colOff>1028700</xdr:colOff>
      <xdr:row>11</xdr:row>
      <xdr:rowOff>117894</xdr:rowOff>
    </xdr:from>
    <xdr:to>
      <xdr:col>5</xdr:col>
      <xdr:colOff>73025</xdr:colOff>
      <xdr:row>11</xdr:row>
      <xdr:rowOff>117894</xdr:rowOff>
    </xdr:to>
    <xdr:cxnSp macro="">
      <xdr:nvCxnSpPr>
        <xdr:cNvPr id="49" name="直線コネクタ 48"/>
        <xdr:cNvCxnSpPr/>
      </xdr:nvCxnSpPr>
      <xdr:spPr bwMode="auto">
        <a:xfrm>
          <a:off x="5562600" y="205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157423</xdr:rowOff>
    </xdr:from>
    <xdr:to>
      <xdr:col>4</xdr:col>
      <xdr:colOff>1117600</xdr:colOff>
      <xdr:row>17</xdr:row>
      <xdr:rowOff>15900</xdr:rowOff>
    </xdr:to>
    <xdr:cxnSp macro="">
      <xdr:nvCxnSpPr>
        <xdr:cNvPr id="50" name="直線コネクタ 49"/>
        <xdr:cNvCxnSpPr/>
      </xdr:nvCxnSpPr>
      <xdr:spPr bwMode="auto">
        <a:xfrm>
          <a:off x="5003800" y="2948248"/>
          <a:ext cx="647700" cy="29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36053</xdr:rowOff>
    </xdr:from>
    <xdr:ext cx="762000" cy="259045"/>
    <xdr:sp macro="" textlink="">
      <xdr:nvSpPr>
        <xdr:cNvPr id="51" name="人口1人当たり決算額の推移平均値テキスト130"/>
        <xdr:cNvSpPr txBox="1"/>
      </xdr:nvSpPr>
      <xdr:spPr>
        <a:xfrm>
          <a:off x="5740400" y="2655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96,475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19526</xdr:rowOff>
    </xdr:from>
    <xdr:to>
      <xdr:col>5</xdr:col>
      <xdr:colOff>34925</xdr:colOff>
      <xdr:row>16</xdr:row>
      <xdr:rowOff>121126</xdr:rowOff>
    </xdr:to>
    <xdr:sp macro="" textlink="">
      <xdr:nvSpPr>
        <xdr:cNvPr id="52" name="フローチャート : 判断 51"/>
        <xdr:cNvSpPr/>
      </xdr:nvSpPr>
      <xdr:spPr bwMode="auto">
        <a:xfrm>
          <a:off x="56007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157423</xdr:rowOff>
    </xdr:from>
    <xdr:to>
      <xdr:col>4</xdr:col>
      <xdr:colOff>469900</xdr:colOff>
      <xdr:row>17</xdr:row>
      <xdr:rowOff>42018</xdr:rowOff>
    </xdr:to>
    <xdr:cxnSp macro="">
      <xdr:nvCxnSpPr>
        <xdr:cNvPr id="53" name="直線コネクタ 52"/>
        <xdr:cNvCxnSpPr/>
      </xdr:nvCxnSpPr>
      <xdr:spPr bwMode="auto">
        <a:xfrm flipV="1">
          <a:off x="4305300" y="2948248"/>
          <a:ext cx="698500" cy="56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51835</xdr:rowOff>
    </xdr:from>
    <xdr:to>
      <xdr:col>4</xdr:col>
      <xdr:colOff>520700</xdr:colOff>
      <xdr:row>17</xdr:row>
      <xdr:rowOff>153435</xdr:rowOff>
    </xdr:to>
    <xdr:sp macro="" textlink="">
      <xdr:nvSpPr>
        <xdr:cNvPr id="54" name="フローチャート : 判断 53"/>
        <xdr:cNvSpPr/>
      </xdr:nvSpPr>
      <xdr:spPr bwMode="auto">
        <a:xfrm>
          <a:off x="4953000" y="3014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138212</xdr:rowOff>
    </xdr:from>
    <xdr:ext cx="736600" cy="259045"/>
    <xdr:sp macro="" textlink="">
      <xdr:nvSpPr>
        <xdr:cNvPr id="55" name="テキスト ボックス 54"/>
        <xdr:cNvSpPr txBox="1"/>
      </xdr:nvSpPr>
      <xdr:spPr>
        <a:xfrm>
          <a:off x="4622800" y="310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42018</xdr:rowOff>
    </xdr:from>
    <xdr:to>
      <xdr:col>3</xdr:col>
      <xdr:colOff>904875</xdr:colOff>
      <xdr:row>17</xdr:row>
      <xdr:rowOff>49295</xdr:rowOff>
    </xdr:to>
    <xdr:cxnSp macro="">
      <xdr:nvCxnSpPr>
        <xdr:cNvPr id="56" name="直線コネクタ 55"/>
        <xdr:cNvCxnSpPr/>
      </xdr:nvCxnSpPr>
      <xdr:spPr bwMode="auto">
        <a:xfrm flipV="1">
          <a:off x="3606800" y="3004293"/>
          <a:ext cx="698500" cy="7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74390</xdr:rowOff>
    </xdr:from>
    <xdr:to>
      <xdr:col>3</xdr:col>
      <xdr:colOff>955675</xdr:colOff>
      <xdr:row>17</xdr:row>
      <xdr:rowOff>4540</xdr:rowOff>
    </xdr:to>
    <xdr:sp macro="" textlink="">
      <xdr:nvSpPr>
        <xdr:cNvPr id="57" name="フローチャート : 判断 56"/>
        <xdr:cNvSpPr/>
      </xdr:nvSpPr>
      <xdr:spPr bwMode="auto">
        <a:xfrm>
          <a:off x="4254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14717</xdr:rowOff>
    </xdr:from>
    <xdr:ext cx="762000" cy="259045"/>
    <xdr:sp macro="" textlink="">
      <xdr:nvSpPr>
        <xdr:cNvPr id="58" name="テキスト ボックス 57"/>
        <xdr:cNvSpPr txBox="1"/>
      </xdr:nvSpPr>
      <xdr:spPr>
        <a:xfrm>
          <a:off x="3924300" y="263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6699</xdr:rowOff>
    </xdr:from>
    <xdr:to>
      <xdr:col>3</xdr:col>
      <xdr:colOff>206375</xdr:colOff>
      <xdr:row>17</xdr:row>
      <xdr:rowOff>49295</xdr:rowOff>
    </xdr:to>
    <xdr:cxnSp macro="">
      <xdr:nvCxnSpPr>
        <xdr:cNvPr id="59" name="直線コネクタ 58"/>
        <xdr:cNvCxnSpPr/>
      </xdr:nvCxnSpPr>
      <xdr:spPr bwMode="auto">
        <a:xfrm>
          <a:off x="2908300" y="2968974"/>
          <a:ext cx="698500" cy="42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125863</xdr:rowOff>
    </xdr:from>
    <xdr:to>
      <xdr:col>3</xdr:col>
      <xdr:colOff>257175</xdr:colOff>
      <xdr:row>17</xdr:row>
      <xdr:rowOff>56013</xdr:rowOff>
    </xdr:to>
    <xdr:sp macro="" textlink="">
      <xdr:nvSpPr>
        <xdr:cNvPr id="60" name="フローチャート : 判断 59"/>
        <xdr:cNvSpPr/>
      </xdr:nvSpPr>
      <xdr:spPr bwMode="auto">
        <a:xfrm>
          <a:off x="35560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66190</xdr:rowOff>
    </xdr:from>
    <xdr:ext cx="762000" cy="259045"/>
    <xdr:sp macro="" textlink="">
      <xdr:nvSpPr>
        <xdr:cNvPr id="61" name="テキスト ボックス 60"/>
        <xdr:cNvSpPr txBox="1"/>
      </xdr:nvSpPr>
      <xdr:spPr>
        <a:xfrm>
          <a:off x="3225800" y="26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81858</xdr:rowOff>
    </xdr:from>
    <xdr:to>
      <xdr:col>2</xdr:col>
      <xdr:colOff>692150</xdr:colOff>
      <xdr:row>17</xdr:row>
      <xdr:rowOff>12008</xdr:rowOff>
    </xdr:to>
    <xdr:sp macro="" textlink="">
      <xdr:nvSpPr>
        <xdr:cNvPr id="62" name="フローチャート : 判断 61"/>
        <xdr:cNvSpPr/>
      </xdr:nvSpPr>
      <xdr:spPr bwMode="auto">
        <a:xfrm>
          <a:off x="2857500" y="2872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22185</xdr:rowOff>
    </xdr:from>
    <xdr:ext cx="762000" cy="259045"/>
    <xdr:sp macro="" textlink="">
      <xdr:nvSpPr>
        <xdr:cNvPr id="63" name="テキスト ボックス 62"/>
        <xdr:cNvSpPr txBox="1"/>
      </xdr:nvSpPr>
      <xdr:spPr>
        <a:xfrm>
          <a:off x="2527300" y="264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136550</xdr:rowOff>
    </xdr:from>
    <xdr:to>
      <xdr:col>5</xdr:col>
      <xdr:colOff>34925</xdr:colOff>
      <xdr:row>17</xdr:row>
      <xdr:rowOff>66700</xdr:rowOff>
    </xdr:to>
    <xdr:sp macro="" textlink="">
      <xdr:nvSpPr>
        <xdr:cNvPr id="69" name="円/楕円 68"/>
        <xdr:cNvSpPr/>
      </xdr:nvSpPr>
      <xdr:spPr bwMode="auto">
        <a:xfrm>
          <a:off x="5600700" y="2927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108627</xdr:rowOff>
    </xdr:from>
    <xdr:ext cx="762000" cy="259045"/>
    <xdr:sp macro="" textlink="">
      <xdr:nvSpPr>
        <xdr:cNvPr id="70" name="人口1人当たり決算額の推移該当値テキスト130"/>
        <xdr:cNvSpPr txBox="1"/>
      </xdr:nvSpPr>
      <xdr:spPr>
        <a:xfrm>
          <a:off x="5740400" y="289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90,332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106623</xdr:rowOff>
    </xdr:from>
    <xdr:to>
      <xdr:col>4</xdr:col>
      <xdr:colOff>520700</xdr:colOff>
      <xdr:row>17</xdr:row>
      <xdr:rowOff>36773</xdr:rowOff>
    </xdr:to>
    <xdr:sp macro="" textlink="">
      <xdr:nvSpPr>
        <xdr:cNvPr id="71" name="円/楕円 70"/>
        <xdr:cNvSpPr/>
      </xdr:nvSpPr>
      <xdr:spPr bwMode="auto">
        <a:xfrm>
          <a:off x="4953000" y="2897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46950</xdr:rowOff>
    </xdr:from>
    <xdr:ext cx="736600" cy="259045"/>
    <xdr:sp macro="" textlink="">
      <xdr:nvSpPr>
        <xdr:cNvPr id="72" name="テキスト ボックス 71"/>
        <xdr:cNvSpPr txBox="1"/>
      </xdr:nvSpPr>
      <xdr:spPr>
        <a:xfrm>
          <a:off x="4622800" y="2666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91,903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162668</xdr:rowOff>
    </xdr:from>
    <xdr:to>
      <xdr:col>3</xdr:col>
      <xdr:colOff>955675</xdr:colOff>
      <xdr:row>17</xdr:row>
      <xdr:rowOff>92818</xdr:rowOff>
    </xdr:to>
    <xdr:sp macro="" textlink="">
      <xdr:nvSpPr>
        <xdr:cNvPr id="73" name="円/楕円 72"/>
        <xdr:cNvSpPr/>
      </xdr:nvSpPr>
      <xdr:spPr bwMode="auto">
        <a:xfrm>
          <a:off x="4254500" y="2953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77595</xdr:rowOff>
    </xdr:from>
    <xdr:ext cx="762000" cy="259045"/>
    <xdr:sp macro="" textlink="">
      <xdr:nvSpPr>
        <xdr:cNvPr id="74" name="テキスト ボックス 73"/>
        <xdr:cNvSpPr txBox="1"/>
      </xdr:nvSpPr>
      <xdr:spPr>
        <a:xfrm>
          <a:off x="3924300" y="303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88,961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169945</xdr:rowOff>
    </xdr:from>
    <xdr:to>
      <xdr:col>3</xdr:col>
      <xdr:colOff>257175</xdr:colOff>
      <xdr:row>17</xdr:row>
      <xdr:rowOff>100095</xdr:rowOff>
    </xdr:to>
    <xdr:sp macro="" textlink="">
      <xdr:nvSpPr>
        <xdr:cNvPr id="75" name="円/楕円 74"/>
        <xdr:cNvSpPr/>
      </xdr:nvSpPr>
      <xdr:spPr bwMode="auto">
        <a:xfrm>
          <a:off x="3556000" y="2960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84872</xdr:rowOff>
    </xdr:from>
    <xdr:ext cx="762000" cy="259045"/>
    <xdr:sp macro="" textlink="">
      <xdr:nvSpPr>
        <xdr:cNvPr id="76" name="テキスト ボックス 75"/>
        <xdr:cNvSpPr txBox="1"/>
      </xdr:nvSpPr>
      <xdr:spPr>
        <a:xfrm>
          <a:off x="3225800" y="30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88,579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127349</xdr:rowOff>
    </xdr:from>
    <xdr:to>
      <xdr:col>2</xdr:col>
      <xdr:colOff>692150</xdr:colOff>
      <xdr:row>17</xdr:row>
      <xdr:rowOff>57499</xdr:rowOff>
    </xdr:to>
    <xdr:sp macro="" textlink="">
      <xdr:nvSpPr>
        <xdr:cNvPr id="77" name="円/楕円 76"/>
        <xdr:cNvSpPr/>
      </xdr:nvSpPr>
      <xdr:spPr bwMode="auto">
        <a:xfrm>
          <a:off x="2857500" y="2918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42276</xdr:rowOff>
    </xdr:from>
    <xdr:ext cx="762000" cy="259045"/>
    <xdr:sp macro="" textlink="">
      <xdr:nvSpPr>
        <xdr:cNvPr id="78" name="テキスト ボックス 77"/>
        <xdr:cNvSpPr txBox="1"/>
      </xdr:nvSpPr>
      <xdr:spPr>
        <a:xfrm>
          <a:off x="2527300" y="300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90,815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102037</xdr:rowOff>
    </xdr:from>
    <xdr:to>
      <xdr:col>4</xdr:col>
      <xdr:colOff>1117600</xdr:colOff>
      <xdr:row>38</xdr:row>
      <xdr:rowOff>64912</xdr:rowOff>
    </xdr:to>
    <xdr:cxnSp macro="">
      <xdr:nvCxnSpPr>
        <xdr:cNvPr id="105" name="直線コネクタ 104"/>
        <xdr:cNvCxnSpPr/>
      </xdr:nvCxnSpPr>
      <xdr:spPr bwMode="auto">
        <a:xfrm flipV="1">
          <a:off x="5651500" y="6369487"/>
          <a:ext cx="0" cy="11630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36989</xdr:rowOff>
    </xdr:from>
    <xdr:ext cx="762000" cy="259045"/>
    <xdr:sp macro="" textlink="">
      <xdr:nvSpPr>
        <xdr:cNvPr id="106" name="人口1人当たり決算額の推移最小値テキスト445"/>
        <xdr:cNvSpPr txBox="1"/>
      </xdr:nvSpPr>
      <xdr:spPr>
        <a:xfrm>
          <a:off x="5740400" y="75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4</xdr:col>
      <xdr:colOff>1028700</xdr:colOff>
      <xdr:row>38</xdr:row>
      <xdr:rowOff>64912</xdr:rowOff>
    </xdr:from>
    <xdr:to>
      <xdr:col>5</xdr:col>
      <xdr:colOff>73025</xdr:colOff>
      <xdr:row>38</xdr:row>
      <xdr:rowOff>64912</xdr:rowOff>
    </xdr:to>
    <xdr:cxnSp macro="">
      <xdr:nvCxnSpPr>
        <xdr:cNvPr id="107" name="直線コネクタ 106"/>
        <xdr:cNvCxnSpPr/>
      </xdr:nvCxnSpPr>
      <xdr:spPr bwMode="auto">
        <a:xfrm>
          <a:off x="5562600" y="7532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188414</xdr:rowOff>
    </xdr:from>
    <xdr:ext cx="762000" cy="259045"/>
    <xdr:sp macro="" textlink="">
      <xdr:nvSpPr>
        <xdr:cNvPr id="108" name="人口1人当たり決算額の推移最大値テキスト445"/>
        <xdr:cNvSpPr txBox="1"/>
      </xdr:nvSpPr>
      <xdr:spPr>
        <a:xfrm>
          <a:off x="5740400" y="611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48,592</a:t>
          </a:r>
          <a:endParaRPr kumimoji="1" lang="ja-JP" altLang="en-US" sz="1000" b="1">
            <a:latin typeface="ＭＳ Ｐゴシック"/>
          </a:endParaRPr>
        </a:p>
      </xdr:txBody>
    </xdr:sp>
    <xdr:clientData/>
  </xdr:oneCellAnchor>
  <xdr:twoCellAnchor>
    <xdr:from>
      <xdr:col>4</xdr:col>
      <xdr:colOff>1028700</xdr:colOff>
      <xdr:row>34</xdr:row>
      <xdr:rowOff>102037</xdr:rowOff>
    </xdr:from>
    <xdr:to>
      <xdr:col>5</xdr:col>
      <xdr:colOff>73025</xdr:colOff>
      <xdr:row>34</xdr:row>
      <xdr:rowOff>102037</xdr:rowOff>
    </xdr:to>
    <xdr:cxnSp macro="">
      <xdr:nvCxnSpPr>
        <xdr:cNvPr id="109" name="直線コネクタ 108"/>
        <xdr:cNvCxnSpPr/>
      </xdr:nvCxnSpPr>
      <xdr:spPr bwMode="auto">
        <a:xfrm>
          <a:off x="5562600" y="63694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231745</xdr:rowOff>
    </xdr:from>
    <xdr:to>
      <xdr:col>4</xdr:col>
      <xdr:colOff>1117600</xdr:colOff>
      <xdr:row>35</xdr:row>
      <xdr:rowOff>260159</xdr:rowOff>
    </xdr:to>
    <xdr:cxnSp macro="">
      <xdr:nvCxnSpPr>
        <xdr:cNvPr id="110" name="直線コネクタ 109"/>
        <xdr:cNvCxnSpPr/>
      </xdr:nvCxnSpPr>
      <xdr:spPr bwMode="auto">
        <a:xfrm>
          <a:off x="5003800" y="6842095"/>
          <a:ext cx="647700" cy="28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271642</xdr:rowOff>
    </xdr:from>
    <xdr:ext cx="762000" cy="259045"/>
    <xdr:sp macro="" textlink="">
      <xdr:nvSpPr>
        <xdr:cNvPr id="111" name="人口1人当たり決算額の推移平均値テキスト445"/>
        <xdr:cNvSpPr txBox="1"/>
      </xdr:nvSpPr>
      <xdr:spPr>
        <a:xfrm>
          <a:off x="5740400" y="6881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22,729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299565</xdr:rowOff>
    </xdr:from>
    <xdr:to>
      <xdr:col>5</xdr:col>
      <xdr:colOff>34925</xdr:colOff>
      <xdr:row>36</xdr:row>
      <xdr:rowOff>58265</xdr:rowOff>
    </xdr:to>
    <xdr:sp macro="" textlink="">
      <xdr:nvSpPr>
        <xdr:cNvPr id="112" name="フローチャート : 判断 111"/>
        <xdr:cNvSpPr/>
      </xdr:nvSpPr>
      <xdr:spPr bwMode="auto">
        <a:xfrm>
          <a:off x="56007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231745</xdr:rowOff>
    </xdr:from>
    <xdr:to>
      <xdr:col>4</xdr:col>
      <xdr:colOff>469900</xdr:colOff>
      <xdr:row>35</xdr:row>
      <xdr:rowOff>288941</xdr:rowOff>
    </xdr:to>
    <xdr:cxnSp macro="">
      <xdr:nvCxnSpPr>
        <xdr:cNvPr id="113" name="直線コネクタ 112"/>
        <xdr:cNvCxnSpPr/>
      </xdr:nvCxnSpPr>
      <xdr:spPr bwMode="auto">
        <a:xfrm flipV="1">
          <a:off x="4305300" y="6842095"/>
          <a:ext cx="698500" cy="57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45122</xdr:rowOff>
    </xdr:from>
    <xdr:ext cx="736600" cy="259045"/>
    <xdr:sp macro="" textlink="">
      <xdr:nvSpPr>
        <xdr:cNvPr id="115" name="テキスト ボックス 114"/>
        <xdr:cNvSpPr txBox="1"/>
      </xdr:nvSpPr>
      <xdr:spPr>
        <a:xfrm>
          <a:off x="4622800" y="699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212062</xdr:rowOff>
    </xdr:from>
    <xdr:to>
      <xdr:col>3</xdr:col>
      <xdr:colOff>904875</xdr:colOff>
      <xdr:row>35</xdr:row>
      <xdr:rowOff>288941</xdr:rowOff>
    </xdr:to>
    <xdr:cxnSp macro="">
      <xdr:nvCxnSpPr>
        <xdr:cNvPr id="116" name="直線コネクタ 115"/>
        <xdr:cNvCxnSpPr/>
      </xdr:nvCxnSpPr>
      <xdr:spPr bwMode="auto">
        <a:xfrm>
          <a:off x="3606800" y="6822412"/>
          <a:ext cx="698500" cy="76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274579</xdr:rowOff>
    </xdr:from>
    <xdr:to>
      <xdr:col>3</xdr:col>
      <xdr:colOff>955675</xdr:colOff>
      <xdr:row>36</xdr:row>
      <xdr:rowOff>33279</xdr:rowOff>
    </xdr:to>
    <xdr:sp macro="" textlink="">
      <xdr:nvSpPr>
        <xdr:cNvPr id="117" name="フローチャート : 判断 116"/>
        <xdr:cNvSpPr/>
      </xdr:nvSpPr>
      <xdr:spPr bwMode="auto">
        <a:xfrm>
          <a:off x="42545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18056</xdr:rowOff>
    </xdr:from>
    <xdr:ext cx="762000" cy="259045"/>
    <xdr:sp macro="" textlink="">
      <xdr:nvSpPr>
        <xdr:cNvPr id="118" name="テキスト ボックス 117"/>
        <xdr:cNvSpPr txBox="1"/>
      </xdr:nvSpPr>
      <xdr:spPr>
        <a:xfrm>
          <a:off x="3924300" y="69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198278</xdr:rowOff>
    </xdr:from>
    <xdr:to>
      <xdr:col>3</xdr:col>
      <xdr:colOff>206375</xdr:colOff>
      <xdr:row>35</xdr:row>
      <xdr:rowOff>212062</xdr:rowOff>
    </xdr:to>
    <xdr:cxnSp macro="">
      <xdr:nvCxnSpPr>
        <xdr:cNvPr id="119" name="直線コネクタ 118"/>
        <xdr:cNvCxnSpPr/>
      </xdr:nvCxnSpPr>
      <xdr:spPr bwMode="auto">
        <a:xfrm>
          <a:off x="2908300" y="6808628"/>
          <a:ext cx="698500" cy="13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205565</xdr:rowOff>
    </xdr:from>
    <xdr:to>
      <xdr:col>3</xdr:col>
      <xdr:colOff>257175</xdr:colOff>
      <xdr:row>35</xdr:row>
      <xdr:rowOff>307165</xdr:rowOff>
    </xdr:to>
    <xdr:sp macro="" textlink="">
      <xdr:nvSpPr>
        <xdr:cNvPr id="120" name="フローチャート : 判断 119"/>
        <xdr:cNvSpPr/>
      </xdr:nvSpPr>
      <xdr:spPr bwMode="auto">
        <a:xfrm>
          <a:off x="35560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291942</xdr:rowOff>
    </xdr:from>
    <xdr:ext cx="762000" cy="259045"/>
    <xdr:sp macro="" textlink="">
      <xdr:nvSpPr>
        <xdr:cNvPr id="121" name="テキスト ボックス 120"/>
        <xdr:cNvSpPr txBox="1"/>
      </xdr:nvSpPr>
      <xdr:spPr>
        <a:xfrm>
          <a:off x="3225800" y="690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141877</xdr:rowOff>
    </xdr:from>
    <xdr:to>
      <xdr:col>2</xdr:col>
      <xdr:colOff>692150</xdr:colOff>
      <xdr:row>35</xdr:row>
      <xdr:rowOff>243477</xdr:rowOff>
    </xdr:to>
    <xdr:sp macro="" textlink="">
      <xdr:nvSpPr>
        <xdr:cNvPr id="122" name="フローチャート : 判断 121"/>
        <xdr:cNvSpPr/>
      </xdr:nvSpPr>
      <xdr:spPr bwMode="auto">
        <a:xfrm>
          <a:off x="28575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253654</xdr:rowOff>
    </xdr:from>
    <xdr:ext cx="762000" cy="259045"/>
    <xdr:sp macro="" textlink="">
      <xdr:nvSpPr>
        <xdr:cNvPr id="123" name="テキスト ボックス 122"/>
        <xdr:cNvSpPr txBox="1"/>
      </xdr:nvSpPr>
      <xdr:spPr>
        <a:xfrm>
          <a:off x="2527300" y="65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209359</xdr:rowOff>
    </xdr:from>
    <xdr:to>
      <xdr:col>5</xdr:col>
      <xdr:colOff>34925</xdr:colOff>
      <xdr:row>35</xdr:row>
      <xdr:rowOff>310959</xdr:rowOff>
    </xdr:to>
    <xdr:sp macro="" textlink="">
      <xdr:nvSpPr>
        <xdr:cNvPr id="129" name="円/楕円 128"/>
        <xdr:cNvSpPr/>
      </xdr:nvSpPr>
      <xdr:spPr bwMode="auto">
        <a:xfrm>
          <a:off x="5600700" y="6819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54436</xdr:rowOff>
    </xdr:from>
    <xdr:ext cx="762000" cy="259045"/>
    <xdr:sp macro="" textlink="">
      <xdr:nvSpPr>
        <xdr:cNvPr id="130" name="人口1人当たり決算額の推移該当値テキスト445"/>
        <xdr:cNvSpPr txBox="1"/>
      </xdr:nvSpPr>
      <xdr:spPr>
        <a:xfrm>
          <a:off x="5740400" y="666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26,675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180945</xdr:rowOff>
    </xdr:from>
    <xdr:to>
      <xdr:col>4</xdr:col>
      <xdr:colOff>520700</xdr:colOff>
      <xdr:row>35</xdr:row>
      <xdr:rowOff>282545</xdr:rowOff>
    </xdr:to>
    <xdr:sp macro="" textlink="">
      <xdr:nvSpPr>
        <xdr:cNvPr id="131" name="円/楕円 130"/>
        <xdr:cNvSpPr/>
      </xdr:nvSpPr>
      <xdr:spPr bwMode="auto">
        <a:xfrm>
          <a:off x="4953000" y="6791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292722</xdr:rowOff>
    </xdr:from>
    <xdr:ext cx="736600" cy="259045"/>
    <xdr:sp macro="" textlink="">
      <xdr:nvSpPr>
        <xdr:cNvPr id="132" name="テキスト ボックス 131"/>
        <xdr:cNvSpPr txBox="1"/>
      </xdr:nvSpPr>
      <xdr:spPr>
        <a:xfrm>
          <a:off x="4622800" y="6560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27,918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238141</xdr:rowOff>
    </xdr:from>
    <xdr:to>
      <xdr:col>3</xdr:col>
      <xdr:colOff>955675</xdr:colOff>
      <xdr:row>35</xdr:row>
      <xdr:rowOff>339741</xdr:rowOff>
    </xdr:to>
    <xdr:sp macro="" textlink="">
      <xdr:nvSpPr>
        <xdr:cNvPr id="133" name="円/楕円 132"/>
        <xdr:cNvSpPr/>
      </xdr:nvSpPr>
      <xdr:spPr bwMode="auto">
        <a:xfrm>
          <a:off x="4254500" y="6848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7018</xdr:rowOff>
    </xdr:from>
    <xdr:ext cx="762000" cy="259045"/>
    <xdr:sp macro="" textlink="">
      <xdr:nvSpPr>
        <xdr:cNvPr id="134" name="テキスト ボックス 133"/>
        <xdr:cNvSpPr txBox="1"/>
      </xdr:nvSpPr>
      <xdr:spPr>
        <a:xfrm>
          <a:off x="3924300" y="661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25,416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161262</xdr:rowOff>
    </xdr:from>
    <xdr:to>
      <xdr:col>3</xdr:col>
      <xdr:colOff>257175</xdr:colOff>
      <xdr:row>35</xdr:row>
      <xdr:rowOff>262862</xdr:rowOff>
    </xdr:to>
    <xdr:sp macro="" textlink="">
      <xdr:nvSpPr>
        <xdr:cNvPr id="135" name="円/楕円 134"/>
        <xdr:cNvSpPr/>
      </xdr:nvSpPr>
      <xdr:spPr bwMode="auto">
        <a:xfrm>
          <a:off x="3556000" y="6771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273039</xdr:rowOff>
    </xdr:from>
    <xdr:ext cx="762000" cy="259045"/>
    <xdr:sp macro="" textlink="">
      <xdr:nvSpPr>
        <xdr:cNvPr id="136" name="テキスト ボックス 135"/>
        <xdr:cNvSpPr txBox="1"/>
      </xdr:nvSpPr>
      <xdr:spPr>
        <a:xfrm>
          <a:off x="3225800" y="654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28,779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147478</xdr:rowOff>
    </xdr:from>
    <xdr:to>
      <xdr:col>2</xdr:col>
      <xdr:colOff>692150</xdr:colOff>
      <xdr:row>35</xdr:row>
      <xdr:rowOff>249078</xdr:rowOff>
    </xdr:to>
    <xdr:sp macro="" textlink="">
      <xdr:nvSpPr>
        <xdr:cNvPr id="137" name="円/楕円 136"/>
        <xdr:cNvSpPr/>
      </xdr:nvSpPr>
      <xdr:spPr bwMode="auto">
        <a:xfrm>
          <a:off x="2857500" y="6757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233855</xdr:rowOff>
    </xdr:from>
    <xdr:ext cx="762000" cy="259045"/>
    <xdr:sp macro="" textlink="">
      <xdr:nvSpPr>
        <xdr:cNvPr id="138" name="テキスト ボックス 137"/>
        <xdr:cNvSpPr txBox="1"/>
      </xdr:nvSpPr>
      <xdr:spPr>
        <a:xfrm>
          <a:off x="2527300" y="68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秋田県にかほ市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25,554
25,472
241.13
14,637,690
14,399,799
227,726
9,365,441
17,381,661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88.8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51150</xdr:rowOff>
    </xdr:from>
    <xdr:to>
      <xdr:col>6</xdr:col>
      <xdr:colOff>510540</xdr:colOff>
      <xdr:row>38</xdr:row>
      <xdr:rowOff>35361</xdr:rowOff>
    </xdr:to>
    <xdr:cxnSp macro="">
      <xdr:nvCxnSpPr>
        <xdr:cNvPr id="58" name="直線コネクタ 57"/>
        <xdr:cNvCxnSpPr/>
      </xdr:nvCxnSpPr>
      <xdr:spPr>
        <a:xfrm flipV="1">
          <a:off x="4633595" y="5366100"/>
          <a:ext cx="1270" cy="118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39188</xdr:rowOff>
    </xdr:from>
    <xdr:ext cx="534377" cy="259045"/>
    <xdr:sp macro="" textlink="">
      <xdr:nvSpPr>
        <xdr:cNvPr id="59" name="人件費最小値テキスト"/>
        <xdr:cNvSpPr txBox="1"/>
      </xdr:nvSpPr>
      <xdr:spPr>
        <a:xfrm>
          <a:off x="4686300" y="655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54,390</a:t>
          </a:r>
          <a:endParaRPr kumimoji="1" lang="ja-JP" altLang="en-US" sz="1000" b="1">
            <a:latin typeface="ＭＳ Ｐゴシック"/>
          </a:endParaRPr>
        </a:p>
      </xdr:txBody>
    </xdr:sp>
    <xdr:clientData/>
  </xdr:oneCellAnchor>
  <xdr:twoCellAnchor>
    <xdr:from>
      <xdr:col>6</xdr:col>
      <xdr:colOff>422275</xdr:colOff>
      <xdr:row>38</xdr:row>
      <xdr:rowOff>35361</xdr:rowOff>
    </xdr:from>
    <xdr:to>
      <xdr:col>6</xdr:col>
      <xdr:colOff>600075</xdr:colOff>
      <xdr:row>38</xdr:row>
      <xdr:rowOff>35361</xdr:rowOff>
    </xdr:to>
    <xdr:cxnSp macro="">
      <xdr:nvCxnSpPr>
        <xdr:cNvPr id="60" name="直線コネクタ 59"/>
        <xdr:cNvCxnSpPr/>
      </xdr:nvCxnSpPr>
      <xdr:spPr>
        <a:xfrm>
          <a:off x="4546600" y="655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169277</xdr:rowOff>
    </xdr:from>
    <xdr:ext cx="599010" cy="259045"/>
    <xdr:sp macro="" textlink="">
      <xdr:nvSpPr>
        <xdr:cNvPr id="61" name="人件費最大値テキスト"/>
        <xdr:cNvSpPr txBox="1"/>
      </xdr:nvSpPr>
      <xdr:spPr>
        <a:xfrm>
          <a:off x="4686300" y="514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126,923</a:t>
          </a:r>
          <a:endParaRPr kumimoji="1" lang="ja-JP" altLang="en-US" sz="1000" b="1">
            <a:latin typeface="ＭＳ Ｐゴシック"/>
          </a:endParaRPr>
        </a:p>
      </xdr:txBody>
    </xdr:sp>
    <xdr:clientData/>
  </xdr:oneCellAnchor>
  <xdr:twoCellAnchor>
    <xdr:from>
      <xdr:col>6</xdr:col>
      <xdr:colOff>422275</xdr:colOff>
      <xdr:row>31</xdr:row>
      <xdr:rowOff>51150</xdr:rowOff>
    </xdr:from>
    <xdr:to>
      <xdr:col>6</xdr:col>
      <xdr:colOff>600075</xdr:colOff>
      <xdr:row>31</xdr:row>
      <xdr:rowOff>51150</xdr:rowOff>
    </xdr:to>
    <xdr:cxnSp macro="">
      <xdr:nvCxnSpPr>
        <xdr:cNvPr id="62" name="直線コネクタ 61"/>
        <xdr:cNvCxnSpPr/>
      </xdr:nvCxnSpPr>
      <xdr:spPr>
        <a:xfrm>
          <a:off x="4546600" y="536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113313</xdr:rowOff>
    </xdr:from>
    <xdr:to>
      <xdr:col>6</xdr:col>
      <xdr:colOff>511175</xdr:colOff>
      <xdr:row>34</xdr:row>
      <xdr:rowOff>139243</xdr:rowOff>
    </xdr:to>
    <xdr:cxnSp macro="">
      <xdr:nvCxnSpPr>
        <xdr:cNvPr id="63" name="直線コネクタ 62"/>
        <xdr:cNvCxnSpPr/>
      </xdr:nvCxnSpPr>
      <xdr:spPr>
        <a:xfrm>
          <a:off x="3797300" y="5942613"/>
          <a:ext cx="838200" cy="2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2388</xdr:rowOff>
    </xdr:from>
    <xdr:ext cx="534377" cy="259045"/>
    <xdr:sp macro="" textlink="">
      <xdr:nvSpPr>
        <xdr:cNvPr id="64" name="人件費平均値テキスト"/>
        <xdr:cNvSpPr txBox="1"/>
      </xdr:nvSpPr>
      <xdr:spPr>
        <a:xfrm>
          <a:off x="4686300" y="60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23961</xdr:rowOff>
    </xdr:from>
    <xdr:to>
      <xdr:col>6</xdr:col>
      <xdr:colOff>561975</xdr:colOff>
      <xdr:row>35</xdr:row>
      <xdr:rowOff>125561</xdr:rowOff>
    </xdr:to>
    <xdr:sp macro="" textlink="">
      <xdr:nvSpPr>
        <xdr:cNvPr id="65" name="フローチャート : 判断 64"/>
        <xdr:cNvSpPr/>
      </xdr:nvSpPr>
      <xdr:spPr>
        <a:xfrm>
          <a:off x="45847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113313</xdr:rowOff>
    </xdr:from>
    <xdr:to>
      <xdr:col>5</xdr:col>
      <xdr:colOff>358775</xdr:colOff>
      <xdr:row>35</xdr:row>
      <xdr:rowOff>7292</xdr:rowOff>
    </xdr:to>
    <xdr:cxnSp macro="">
      <xdr:nvCxnSpPr>
        <xdr:cNvPr id="66" name="直線コネクタ 65"/>
        <xdr:cNvCxnSpPr/>
      </xdr:nvCxnSpPr>
      <xdr:spPr>
        <a:xfrm flipV="1">
          <a:off x="2908300" y="5942613"/>
          <a:ext cx="889000" cy="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41286</xdr:rowOff>
    </xdr:from>
    <xdr:to>
      <xdr:col>5</xdr:col>
      <xdr:colOff>409575</xdr:colOff>
      <xdr:row>36</xdr:row>
      <xdr:rowOff>142886</xdr:rowOff>
    </xdr:to>
    <xdr:sp macro="" textlink="">
      <xdr:nvSpPr>
        <xdr:cNvPr id="67" name="フローチャート : 判断 66"/>
        <xdr:cNvSpPr/>
      </xdr:nvSpPr>
      <xdr:spPr>
        <a:xfrm>
          <a:off x="3746500" y="6213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134013</xdr:rowOff>
    </xdr:from>
    <xdr:ext cx="534377" cy="259045"/>
    <xdr:sp macro="" textlink="">
      <xdr:nvSpPr>
        <xdr:cNvPr id="68" name="テキスト ボックス 67"/>
        <xdr:cNvSpPr txBox="1"/>
      </xdr:nvSpPr>
      <xdr:spPr>
        <a:xfrm>
          <a:off x="3530111" y="630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7292</xdr:rowOff>
    </xdr:from>
    <xdr:to>
      <xdr:col>4</xdr:col>
      <xdr:colOff>155575</xdr:colOff>
      <xdr:row>35</xdr:row>
      <xdr:rowOff>16370</xdr:rowOff>
    </xdr:to>
    <xdr:cxnSp macro="">
      <xdr:nvCxnSpPr>
        <xdr:cNvPr id="69" name="直線コネクタ 68"/>
        <xdr:cNvCxnSpPr/>
      </xdr:nvCxnSpPr>
      <xdr:spPr>
        <a:xfrm flipV="1">
          <a:off x="2019300" y="6008042"/>
          <a:ext cx="889000" cy="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67264</xdr:rowOff>
    </xdr:from>
    <xdr:to>
      <xdr:col>4</xdr:col>
      <xdr:colOff>206375</xdr:colOff>
      <xdr:row>35</xdr:row>
      <xdr:rowOff>168864</xdr:rowOff>
    </xdr:to>
    <xdr:sp macro="" textlink="">
      <xdr:nvSpPr>
        <xdr:cNvPr id="70" name="フローチャート : 判断 69"/>
        <xdr:cNvSpPr/>
      </xdr:nvSpPr>
      <xdr:spPr>
        <a:xfrm>
          <a:off x="2857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159991</xdr:rowOff>
    </xdr:from>
    <xdr:ext cx="534377" cy="259045"/>
    <xdr:sp macro="" textlink="">
      <xdr:nvSpPr>
        <xdr:cNvPr id="71" name="テキスト ボックス 70"/>
        <xdr:cNvSpPr txBox="1"/>
      </xdr:nvSpPr>
      <xdr:spPr>
        <a:xfrm>
          <a:off x="2641111" y="61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164928</xdr:rowOff>
    </xdr:from>
    <xdr:to>
      <xdr:col>2</xdr:col>
      <xdr:colOff>638175</xdr:colOff>
      <xdr:row>35</xdr:row>
      <xdr:rowOff>16370</xdr:rowOff>
    </xdr:to>
    <xdr:cxnSp macro="">
      <xdr:nvCxnSpPr>
        <xdr:cNvPr id="72" name="直線コネクタ 71"/>
        <xdr:cNvCxnSpPr/>
      </xdr:nvCxnSpPr>
      <xdr:spPr>
        <a:xfrm>
          <a:off x="1130300" y="5994228"/>
          <a:ext cx="889000" cy="2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84834</xdr:rowOff>
    </xdr:from>
    <xdr:to>
      <xdr:col>3</xdr:col>
      <xdr:colOff>3175</xdr:colOff>
      <xdr:row>36</xdr:row>
      <xdr:rowOff>14984</xdr:rowOff>
    </xdr:to>
    <xdr:sp macro="" textlink="">
      <xdr:nvSpPr>
        <xdr:cNvPr id="73" name="フローチャート : 判断 72"/>
        <xdr:cNvSpPr/>
      </xdr:nvSpPr>
      <xdr:spPr>
        <a:xfrm>
          <a:off x="1968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6111</xdr:rowOff>
    </xdr:from>
    <xdr:ext cx="534377" cy="259045"/>
    <xdr:sp macro="" textlink="">
      <xdr:nvSpPr>
        <xdr:cNvPr id="74" name="テキスト ボックス 73"/>
        <xdr:cNvSpPr txBox="1"/>
      </xdr:nvSpPr>
      <xdr:spPr>
        <a:xfrm>
          <a:off x="1752111" y="617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45041</xdr:rowOff>
    </xdr:from>
    <xdr:to>
      <xdr:col>1</xdr:col>
      <xdr:colOff>485775</xdr:colOff>
      <xdr:row>35</xdr:row>
      <xdr:rowOff>146641</xdr:rowOff>
    </xdr:to>
    <xdr:sp macro="" textlink="">
      <xdr:nvSpPr>
        <xdr:cNvPr id="75" name="フローチャート : 判断 74"/>
        <xdr:cNvSpPr/>
      </xdr:nvSpPr>
      <xdr:spPr>
        <a:xfrm>
          <a:off x="1079500" y="60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137768</xdr:rowOff>
    </xdr:from>
    <xdr:ext cx="534377" cy="259045"/>
    <xdr:sp macro="" textlink="">
      <xdr:nvSpPr>
        <xdr:cNvPr id="76" name="テキスト ボックス 75"/>
        <xdr:cNvSpPr txBox="1"/>
      </xdr:nvSpPr>
      <xdr:spPr>
        <a:xfrm>
          <a:off x="863111" y="613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88443</xdr:rowOff>
    </xdr:from>
    <xdr:to>
      <xdr:col>6</xdr:col>
      <xdr:colOff>561975</xdr:colOff>
      <xdr:row>35</xdr:row>
      <xdr:rowOff>18593</xdr:rowOff>
    </xdr:to>
    <xdr:sp macro="" textlink="">
      <xdr:nvSpPr>
        <xdr:cNvPr id="82" name="円/楕円 81"/>
        <xdr:cNvSpPr/>
      </xdr:nvSpPr>
      <xdr:spPr>
        <a:xfrm>
          <a:off x="4584700" y="59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111320</xdr:rowOff>
    </xdr:from>
    <xdr:ext cx="534377" cy="259045"/>
    <xdr:sp macro="" textlink="">
      <xdr:nvSpPr>
        <xdr:cNvPr id="83" name="人件費該当値テキスト"/>
        <xdr:cNvSpPr txBox="1"/>
      </xdr:nvSpPr>
      <xdr:spPr>
        <a:xfrm>
          <a:off x="4686300" y="576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90,028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62513</xdr:rowOff>
    </xdr:from>
    <xdr:to>
      <xdr:col>5</xdr:col>
      <xdr:colOff>409575</xdr:colOff>
      <xdr:row>34</xdr:row>
      <xdr:rowOff>164113</xdr:rowOff>
    </xdr:to>
    <xdr:sp macro="" textlink="">
      <xdr:nvSpPr>
        <xdr:cNvPr id="84" name="円/楕円 83"/>
        <xdr:cNvSpPr/>
      </xdr:nvSpPr>
      <xdr:spPr>
        <a:xfrm>
          <a:off x="3746500" y="589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9190</xdr:rowOff>
    </xdr:from>
    <xdr:ext cx="534377" cy="259045"/>
    <xdr:sp macro="" textlink="">
      <xdr:nvSpPr>
        <xdr:cNvPr id="85" name="テキスト ボックス 84"/>
        <xdr:cNvSpPr txBox="1"/>
      </xdr:nvSpPr>
      <xdr:spPr>
        <a:xfrm>
          <a:off x="3530111" y="566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91,616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127942</xdr:rowOff>
    </xdr:from>
    <xdr:to>
      <xdr:col>4</xdr:col>
      <xdr:colOff>206375</xdr:colOff>
      <xdr:row>35</xdr:row>
      <xdr:rowOff>58092</xdr:rowOff>
    </xdr:to>
    <xdr:sp macro="" textlink="">
      <xdr:nvSpPr>
        <xdr:cNvPr id="86" name="円/楕円 85"/>
        <xdr:cNvSpPr/>
      </xdr:nvSpPr>
      <xdr:spPr>
        <a:xfrm>
          <a:off x="2857500" y="595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74619</xdr:rowOff>
    </xdr:from>
    <xdr:ext cx="534377" cy="259045"/>
    <xdr:sp macro="" textlink="">
      <xdr:nvSpPr>
        <xdr:cNvPr id="87" name="テキスト ボックス 86"/>
        <xdr:cNvSpPr txBox="1"/>
      </xdr:nvSpPr>
      <xdr:spPr>
        <a:xfrm>
          <a:off x="2641111" y="5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87,609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137020</xdr:rowOff>
    </xdr:from>
    <xdr:to>
      <xdr:col>3</xdr:col>
      <xdr:colOff>3175</xdr:colOff>
      <xdr:row>35</xdr:row>
      <xdr:rowOff>67170</xdr:rowOff>
    </xdr:to>
    <xdr:sp macro="" textlink="">
      <xdr:nvSpPr>
        <xdr:cNvPr id="88" name="円/楕円 87"/>
        <xdr:cNvSpPr/>
      </xdr:nvSpPr>
      <xdr:spPr>
        <a:xfrm>
          <a:off x="1968500" y="59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83697</xdr:rowOff>
    </xdr:from>
    <xdr:ext cx="534377" cy="259045"/>
    <xdr:sp macro="" textlink="">
      <xdr:nvSpPr>
        <xdr:cNvPr id="89" name="テキスト ボックス 88"/>
        <xdr:cNvSpPr txBox="1"/>
      </xdr:nvSpPr>
      <xdr:spPr>
        <a:xfrm>
          <a:off x="1752111" y="574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87,053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114128</xdr:rowOff>
    </xdr:from>
    <xdr:to>
      <xdr:col>1</xdr:col>
      <xdr:colOff>485775</xdr:colOff>
      <xdr:row>35</xdr:row>
      <xdr:rowOff>44278</xdr:rowOff>
    </xdr:to>
    <xdr:sp macro="" textlink="">
      <xdr:nvSpPr>
        <xdr:cNvPr id="90" name="円/楕円 89"/>
        <xdr:cNvSpPr/>
      </xdr:nvSpPr>
      <xdr:spPr>
        <a:xfrm>
          <a:off x="1079500" y="59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60805</xdr:rowOff>
    </xdr:from>
    <xdr:ext cx="534377" cy="259045"/>
    <xdr:sp macro="" textlink="">
      <xdr:nvSpPr>
        <xdr:cNvPr id="91" name="テキスト ボックス 90"/>
        <xdr:cNvSpPr txBox="1"/>
      </xdr:nvSpPr>
      <xdr:spPr>
        <a:xfrm>
          <a:off x="863111" y="571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135699</xdr:rowOff>
    </xdr:from>
    <xdr:to>
      <xdr:col>6</xdr:col>
      <xdr:colOff>510540</xdr:colOff>
      <xdr:row>59</xdr:row>
      <xdr:rowOff>40684</xdr:rowOff>
    </xdr:to>
    <xdr:cxnSp macro="">
      <xdr:nvCxnSpPr>
        <xdr:cNvPr id="118" name="直線コネクタ 117"/>
        <xdr:cNvCxnSpPr/>
      </xdr:nvCxnSpPr>
      <xdr:spPr>
        <a:xfrm flipV="1">
          <a:off x="4633595" y="8536749"/>
          <a:ext cx="1270" cy="161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44511</xdr:rowOff>
    </xdr:from>
    <xdr:ext cx="534377" cy="259045"/>
    <xdr:sp macro="" textlink="">
      <xdr:nvSpPr>
        <xdr:cNvPr id="119" name="物件費最小値テキスト"/>
        <xdr:cNvSpPr txBox="1"/>
      </xdr:nvSpPr>
      <xdr:spPr>
        <a:xfrm>
          <a:off x="4686300" y="1016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43,564</a:t>
          </a:r>
          <a:endParaRPr kumimoji="1" lang="ja-JP" altLang="en-US" sz="1000" b="1">
            <a:latin typeface="ＭＳ Ｐゴシック"/>
          </a:endParaRPr>
        </a:p>
      </xdr:txBody>
    </xdr:sp>
    <xdr:clientData/>
  </xdr:oneCellAnchor>
  <xdr:twoCellAnchor>
    <xdr:from>
      <xdr:col>6</xdr:col>
      <xdr:colOff>422275</xdr:colOff>
      <xdr:row>59</xdr:row>
      <xdr:rowOff>40684</xdr:rowOff>
    </xdr:from>
    <xdr:to>
      <xdr:col>6</xdr:col>
      <xdr:colOff>600075</xdr:colOff>
      <xdr:row>59</xdr:row>
      <xdr:rowOff>40684</xdr:rowOff>
    </xdr:to>
    <xdr:cxnSp macro="">
      <xdr:nvCxnSpPr>
        <xdr:cNvPr id="120" name="直線コネクタ 119"/>
        <xdr:cNvCxnSpPr/>
      </xdr:nvCxnSpPr>
      <xdr:spPr>
        <a:xfrm>
          <a:off x="4546600" y="1015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82376</xdr:rowOff>
    </xdr:from>
    <xdr:ext cx="599010" cy="259045"/>
    <xdr:sp macro="" textlink="">
      <xdr:nvSpPr>
        <xdr:cNvPr id="121" name="物件費最大値テキスト"/>
        <xdr:cNvSpPr txBox="1"/>
      </xdr:nvSpPr>
      <xdr:spPr>
        <a:xfrm>
          <a:off x="4686300" y="831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142,745</a:t>
          </a:r>
          <a:endParaRPr kumimoji="1" lang="ja-JP" altLang="en-US" sz="1000" b="1">
            <a:latin typeface="ＭＳ Ｐゴシック"/>
          </a:endParaRPr>
        </a:p>
      </xdr:txBody>
    </xdr:sp>
    <xdr:clientData/>
  </xdr:oneCellAnchor>
  <xdr:twoCellAnchor>
    <xdr:from>
      <xdr:col>6</xdr:col>
      <xdr:colOff>422275</xdr:colOff>
      <xdr:row>49</xdr:row>
      <xdr:rowOff>135699</xdr:rowOff>
    </xdr:from>
    <xdr:to>
      <xdr:col>6</xdr:col>
      <xdr:colOff>600075</xdr:colOff>
      <xdr:row>49</xdr:row>
      <xdr:rowOff>135699</xdr:rowOff>
    </xdr:to>
    <xdr:cxnSp macro="">
      <xdr:nvCxnSpPr>
        <xdr:cNvPr id="122" name="直線コネクタ 121"/>
        <xdr:cNvCxnSpPr/>
      </xdr:nvCxnSpPr>
      <xdr:spPr>
        <a:xfrm>
          <a:off x="4546600" y="853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38904</xdr:rowOff>
    </xdr:from>
    <xdr:to>
      <xdr:col>6</xdr:col>
      <xdr:colOff>511175</xdr:colOff>
      <xdr:row>56</xdr:row>
      <xdr:rowOff>40716</xdr:rowOff>
    </xdr:to>
    <xdr:cxnSp macro="">
      <xdr:nvCxnSpPr>
        <xdr:cNvPr id="123" name="直線コネクタ 122"/>
        <xdr:cNvCxnSpPr/>
      </xdr:nvCxnSpPr>
      <xdr:spPr>
        <a:xfrm flipV="1">
          <a:off x="3797300" y="9640104"/>
          <a:ext cx="8382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162490</xdr:rowOff>
    </xdr:from>
    <xdr:ext cx="534377" cy="259045"/>
    <xdr:sp macro="" textlink="">
      <xdr:nvSpPr>
        <xdr:cNvPr id="124" name="物件費平均値テキスト"/>
        <xdr:cNvSpPr txBox="1"/>
      </xdr:nvSpPr>
      <xdr:spPr>
        <a:xfrm>
          <a:off x="4686300" y="9592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73,672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12613</xdr:rowOff>
    </xdr:from>
    <xdr:to>
      <xdr:col>6</xdr:col>
      <xdr:colOff>561975</xdr:colOff>
      <xdr:row>56</xdr:row>
      <xdr:rowOff>114213</xdr:rowOff>
    </xdr:to>
    <xdr:sp macro="" textlink="">
      <xdr:nvSpPr>
        <xdr:cNvPr id="125" name="フローチャート : 判断 124"/>
        <xdr:cNvSpPr/>
      </xdr:nvSpPr>
      <xdr:spPr>
        <a:xfrm>
          <a:off x="4584700" y="961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40716</xdr:rowOff>
    </xdr:from>
    <xdr:to>
      <xdr:col>5</xdr:col>
      <xdr:colOff>358775</xdr:colOff>
      <xdr:row>56</xdr:row>
      <xdr:rowOff>71022</xdr:rowOff>
    </xdr:to>
    <xdr:cxnSp macro="">
      <xdr:nvCxnSpPr>
        <xdr:cNvPr id="126" name="直線コネクタ 125"/>
        <xdr:cNvCxnSpPr/>
      </xdr:nvCxnSpPr>
      <xdr:spPr>
        <a:xfrm flipV="1">
          <a:off x="2908300" y="9641916"/>
          <a:ext cx="889000" cy="3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69861</xdr:rowOff>
    </xdr:from>
    <xdr:to>
      <xdr:col>5</xdr:col>
      <xdr:colOff>409575</xdr:colOff>
      <xdr:row>57</xdr:row>
      <xdr:rowOff>11</xdr:rowOff>
    </xdr:to>
    <xdr:sp macro="" textlink="">
      <xdr:nvSpPr>
        <xdr:cNvPr id="127" name="フローチャート : 判断 126"/>
        <xdr:cNvSpPr/>
      </xdr:nvSpPr>
      <xdr:spPr>
        <a:xfrm>
          <a:off x="3746500" y="96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162588</xdr:rowOff>
    </xdr:from>
    <xdr:ext cx="534377" cy="259045"/>
    <xdr:sp macro="" textlink="">
      <xdr:nvSpPr>
        <xdr:cNvPr id="128" name="テキスト ボックス 127"/>
        <xdr:cNvSpPr txBox="1"/>
      </xdr:nvSpPr>
      <xdr:spPr>
        <a:xfrm>
          <a:off x="3530111" y="976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71610</xdr:rowOff>
    </xdr:from>
    <xdr:to>
      <xdr:col>4</xdr:col>
      <xdr:colOff>155575</xdr:colOff>
      <xdr:row>56</xdr:row>
      <xdr:rowOff>71022</xdr:rowOff>
    </xdr:to>
    <xdr:cxnSp macro="">
      <xdr:nvCxnSpPr>
        <xdr:cNvPr id="129" name="直線コネクタ 128"/>
        <xdr:cNvCxnSpPr/>
      </xdr:nvCxnSpPr>
      <xdr:spPr>
        <a:xfrm>
          <a:off x="2019300" y="9501360"/>
          <a:ext cx="889000" cy="17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63901</xdr:rowOff>
    </xdr:from>
    <xdr:to>
      <xdr:col>4</xdr:col>
      <xdr:colOff>206375</xdr:colOff>
      <xdr:row>56</xdr:row>
      <xdr:rowOff>165501</xdr:rowOff>
    </xdr:to>
    <xdr:sp macro="" textlink="">
      <xdr:nvSpPr>
        <xdr:cNvPr id="130" name="フローチャート : 判断 129"/>
        <xdr:cNvSpPr/>
      </xdr:nvSpPr>
      <xdr:spPr>
        <a:xfrm>
          <a:off x="2857500" y="966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156628</xdr:rowOff>
    </xdr:from>
    <xdr:ext cx="534377" cy="259045"/>
    <xdr:sp macro="" textlink="">
      <xdr:nvSpPr>
        <xdr:cNvPr id="131" name="テキスト ボックス 130"/>
        <xdr:cNvSpPr txBox="1"/>
      </xdr:nvSpPr>
      <xdr:spPr>
        <a:xfrm>
          <a:off x="2641111" y="975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71610</xdr:rowOff>
    </xdr:from>
    <xdr:to>
      <xdr:col>2</xdr:col>
      <xdr:colOff>638175</xdr:colOff>
      <xdr:row>56</xdr:row>
      <xdr:rowOff>50416</xdr:rowOff>
    </xdr:to>
    <xdr:cxnSp macro="">
      <xdr:nvCxnSpPr>
        <xdr:cNvPr id="132" name="直線コネクタ 131"/>
        <xdr:cNvCxnSpPr/>
      </xdr:nvCxnSpPr>
      <xdr:spPr>
        <a:xfrm flipV="1">
          <a:off x="1130300" y="9501360"/>
          <a:ext cx="889000" cy="15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72947</xdr:rowOff>
    </xdr:from>
    <xdr:to>
      <xdr:col>3</xdr:col>
      <xdr:colOff>3175</xdr:colOff>
      <xdr:row>57</xdr:row>
      <xdr:rowOff>3097</xdr:rowOff>
    </xdr:to>
    <xdr:sp macro="" textlink="">
      <xdr:nvSpPr>
        <xdr:cNvPr id="133" name="フローチャート : 判断 132"/>
        <xdr:cNvSpPr/>
      </xdr:nvSpPr>
      <xdr:spPr>
        <a:xfrm>
          <a:off x="1968500" y="967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165674</xdr:rowOff>
    </xdr:from>
    <xdr:ext cx="534377" cy="259045"/>
    <xdr:sp macro="" textlink="">
      <xdr:nvSpPr>
        <xdr:cNvPr id="134" name="テキスト ボックス 133"/>
        <xdr:cNvSpPr txBox="1"/>
      </xdr:nvSpPr>
      <xdr:spPr>
        <a:xfrm>
          <a:off x="1752111" y="976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20581</xdr:rowOff>
    </xdr:from>
    <xdr:to>
      <xdr:col>1</xdr:col>
      <xdr:colOff>485775</xdr:colOff>
      <xdr:row>57</xdr:row>
      <xdr:rowOff>122181</xdr:rowOff>
    </xdr:to>
    <xdr:sp macro="" textlink="">
      <xdr:nvSpPr>
        <xdr:cNvPr id="135" name="フローチャート : 判断 134"/>
        <xdr:cNvSpPr/>
      </xdr:nvSpPr>
      <xdr:spPr>
        <a:xfrm>
          <a:off x="1079500" y="979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113308</xdr:rowOff>
    </xdr:from>
    <xdr:ext cx="534377" cy="259045"/>
    <xdr:sp macro="" textlink="">
      <xdr:nvSpPr>
        <xdr:cNvPr id="136" name="テキスト ボックス 135"/>
        <xdr:cNvSpPr txBox="1"/>
      </xdr:nvSpPr>
      <xdr:spPr>
        <a:xfrm>
          <a:off x="863111" y="988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159554</xdr:rowOff>
    </xdr:from>
    <xdr:to>
      <xdr:col>6</xdr:col>
      <xdr:colOff>561975</xdr:colOff>
      <xdr:row>56</xdr:row>
      <xdr:rowOff>89704</xdr:rowOff>
    </xdr:to>
    <xdr:sp macro="" textlink="">
      <xdr:nvSpPr>
        <xdr:cNvPr id="142" name="円/楕円 141"/>
        <xdr:cNvSpPr/>
      </xdr:nvSpPr>
      <xdr:spPr>
        <a:xfrm>
          <a:off x="4584700" y="958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10981</xdr:rowOff>
    </xdr:from>
    <xdr:ext cx="534377" cy="259045"/>
    <xdr:sp macro="" textlink="">
      <xdr:nvSpPr>
        <xdr:cNvPr id="143" name="物件費該当値テキスト"/>
        <xdr:cNvSpPr txBox="1"/>
      </xdr:nvSpPr>
      <xdr:spPr>
        <a:xfrm>
          <a:off x="4686300" y="944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75,173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161366</xdr:rowOff>
    </xdr:from>
    <xdr:to>
      <xdr:col>5</xdr:col>
      <xdr:colOff>409575</xdr:colOff>
      <xdr:row>56</xdr:row>
      <xdr:rowOff>91516</xdr:rowOff>
    </xdr:to>
    <xdr:sp macro="" textlink="">
      <xdr:nvSpPr>
        <xdr:cNvPr id="144" name="円/楕円 143"/>
        <xdr:cNvSpPr/>
      </xdr:nvSpPr>
      <xdr:spPr>
        <a:xfrm>
          <a:off x="3746500" y="95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108043</xdr:rowOff>
    </xdr:from>
    <xdr:ext cx="534377" cy="259045"/>
    <xdr:sp macro="" textlink="">
      <xdr:nvSpPr>
        <xdr:cNvPr id="145" name="テキスト ボックス 144"/>
        <xdr:cNvSpPr txBox="1"/>
      </xdr:nvSpPr>
      <xdr:spPr>
        <a:xfrm>
          <a:off x="3530111" y="93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75,062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20222</xdr:rowOff>
    </xdr:from>
    <xdr:to>
      <xdr:col>4</xdr:col>
      <xdr:colOff>206375</xdr:colOff>
      <xdr:row>56</xdr:row>
      <xdr:rowOff>121822</xdr:rowOff>
    </xdr:to>
    <xdr:sp macro="" textlink="">
      <xdr:nvSpPr>
        <xdr:cNvPr id="146" name="円/楕円 145"/>
        <xdr:cNvSpPr/>
      </xdr:nvSpPr>
      <xdr:spPr>
        <a:xfrm>
          <a:off x="2857500" y="962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138349</xdr:rowOff>
    </xdr:from>
    <xdr:ext cx="534377" cy="259045"/>
    <xdr:sp macro="" textlink="">
      <xdr:nvSpPr>
        <xdr:cNvPr id="147" name="テキスト ボックス 146"/>
        <xdr:cNvSpPr txBox="1"/>
      </xdr:nvSpPr>
      <xdr:spPr>
        <a:xfrm>
          <a:off x="2641111" y="939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73,206</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20810</xdr:rowOff>
    </xdr:from>
    <xdr:to>
      <xdr:col>3</xdr:col>
      <xdr:colOff>3175</xdr:colOff>
      <xdr:row>55</xdr:row>
      <xdr:rowOff>122410</xdr:rowOff>
    </xdr:to>
    <xdr:sp macro="" textlink="">
      <xdr:nvSpPr>
        <xdr:cNvPr id="148" name="円/楕円 147"/>
        <xdr:cNvSpPr/>
      </xdr:nvSpPr>
      <xdr:spPr>
        <a:xfrm>
          <a:off x="1968500" y="94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138937</xdr:rowOff>
    </xdr:from>
    <xdr:ext cx="534377" cy="259045"/>
    <xdr:sp macro="" textlink="">
      <xdr:nvSpPr>
        <xdr:cNvPr id="149" name="テキスト ボックス 148"/>
        <xdr:cNvSpPr txBox="1"/>
      </xdr:nvSpPr>
      <xdr:spPr>
        <a:xfrm>
          <a:off x="1752111" y="922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83,670</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171066</xdr:rowOff>
    </xdr:from>
    <xdr:to>
      <xdr:col>1</xdr:col>
      <xdr:colOff>485775</xdr:colOff>
      <xdr:row>56</xdr:row>
      <xdr:rowOff>101216</xdr:rowOff>
    </xdr:to>
    <xdr:sp macro="" textlink="">
      <xdr:nvSpPr>
        <xdr:cNvPr id="150" name="円/楕円 149"/>
        <xdr:cNvSpPr/>
      </xdr:nvSpPr>
      <xdr:spPr>
        <a:xfrm>
          <a:off x="1079500" y="960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117743</xdr:rowOff>
    </xdr:from>
    <xdr:ext cx="534377" cy="259045"/>
    <xdr:sp macro="" textlink="">
      <xdr:nvSpPr>
        <xdr:cNvPr id="151" name="テキスト ボックス 150"/>
        <xdr:cNvSpPr txBox="1"/>
      </xdr:nvSpPr>
      <xdr:spPr>
        <a:xfrm>
          <a:off x="863111" y="93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93599</xdr:rowOff>
    </xdr:from>
    <xdr:to>
      <xdr:col>6</xdr:col>
      <xdr:colOff>510540</xdr:colOff>
      <xdr:row>78</xdr:row>
      <xdr:rowOff>144577</xdr:rowOff>
    </xdr:to>
    <xdr:cxnSp macro="">
      <xdr:nvCxnSpPr>
        <xdr:cNvPr id="175" name="直線コネクタ 174"/>
        <xdr:cNvCxnSpPr/>
      </xdr:nvCxnSpPr>
      <xdr:spPr>
        <a:xfrm flipV="1">
          <a:off x="4633595" y="12266549"/>
          <a:ext cx="1270" cy="1251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148404</xdr:rowOff>
    </xdr:from>
    <xdr:ext cx="469744" cy="259045"/>
    <xdr:sp macro="" textlink="">
      <xdr:nvSpPr>
        <xdr:cNvPr id="176" name="維持補修費最小値テキスト"/>
        <xdr:cNvSpPr txBox="1"/>
      </xdr:nvSpPr>
      <xdr:spPr>
        <a:xfrm>
          <a:off x="4686300" y="1352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a:t>
          </a:r>
          <a:endParaRPr kumimoji="1" lang="ja-JP" altLang="en-US" sz="1000" b="1">
            <a:latin typeface="ＭＳ Ｐゴシック"/>
          </a:endParaRPr>
        </a:p>
      </xdr:txBody>
    </xdr:sp>
    <xdr:clientData/>
  </xdr:oneCellAnchor>
  <xdr:twoCellAnchor>
    <xdr:from>
      <xdr:col>6</xdr:col>
      <xdr:colOff>422275</xdr:colOff>
      <xdr:row>78</xdr:row>
      <xdr:rowOff>144577</xdr:rowOff>
    </xdr:from>
    <xdr:to>
      <xdr:col>6</xdr:col>
      <xdr:colOff>600075</xdr:colOff>
      <xdr:row>78</xdr:row>
      <xdr:rowOff>144577</xdr:rowOff>
    </xdr:to>
    <xdr:cxnSp macro="">
      <xdr:nvCxnSpPr>
        <xdr:cNvPr id="177" name="直線コネクタ 176"/>
        <xdr:cNvCxnSpPr/>
      </xdr:nvCxnSpPr>
      <xdr:spPr>
        <a:xfrm>
          <a:off x="4546600" y="1351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40276</xdr:rowOff>
    </xdr:from>
    <xdr:ext cx="534377" cy="259045"/>
    <xdr:sp macro="" textlink="">
      <xdr:nvSpPr>
        <xdr:cNvPr id="178" name="維持補修費最大値テキスト"/>
        <xdr:cNvSpPr txBox="1"/>
      </xdr:nvSpPr>
      <xdr:spPr>
        <a:xfrm>
          <a:off x="4686300" y="1204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34,710</a:t>
          </a:r>
          <a:endParaRPr kumimoji="1" lang="ja-JP" altLang="en-US" sz="1000" b="1">
            <a:latin typeface="ＭＳ Ｐゴシック"/>
          </a:endParaRPr>
        </a:p>
      </xdr:txBody>
    </xdr:sp>
    <xdr:clientData/>
  </xdr:oneCellAnchor>
  <xdr:twoCellAnchor>
    <xdr:from>
      <xdr:col>6</xdr:col>
      <xdr:colOff>422275</xdr:colOff>
      <xdr:row>71</xdr:row>
      <xdr:rowOff>93599</xdr:rowOff>
    </xdr:from>
    <xdr:to>
      <xdr:col>6</xdr:col>
      <xdr:colOff>600075</xdr:colOff>
      <xdr:row>71</xdr:row>
      <xdr:rowOff>93599</xdr:rowOff>
    </xdr:to>
    <xdr:cxnSp macro="">
      <xdr:nvCxnSpPr>
        <xdr:cNvPr id="179" name="直線コネクタ 178"/>
        <xdr:cNvCxnSpPr/>
      </xdr:nvCxnSpPr>
      <xdr:spPr>
        <a:xfrm>
          <a:off x="4546600" y="12266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123546</xdr:rowOff>
    </xdr:from>
    <xdr:to>
      <xdr:col>6</xdr:col>
      <xdr:colOff>511175</xdr:colOff>
      <xdr:row>77</xdr:row>
      <xdr:rowOff>154597</xdr:rowOff>
    </xdr:to>
    <xdr:cxnSp macro="">
      <xdr:nvCxnSpPr>
        <xdr:cNvPr id="180" name="直線コネクタ 179"/>
        <xdr:cNvCxnSpPr/>
      </xdr:nvCxnSpPr>
      <xdr:spPr>
        <a:xfrm flipV="1">
          <a:off x="3797300" y="13325196"/>
          <a:ext cx="838200" cy="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71544</xdr:rowOff>
    </xdr:from>
    <xdr:ext cx="469744" cy="259045"/>
    <xdr:sp macro="" textlink="">
      <xdr:nvSpPr>
        <xdr:cNvPr id="181" name="維持補修費平均値テキスト"/>
        <xdr:cNvSpPr txBox="1"/>
      </xdr:nvSpPr>
      <xdr:spPr>
        <a:xfrm>
          <a:off x="4686300" y="13101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48667</xdr:rowOff>
    </xdr:from>
    <xdr:to>
      <xdr:col>6</xdr:col>
      <xdr:colOff>561975</xdr:colOff>
      <xdr:row>77</xdr:row>
      <xdr:rowOff>150267</xdr:rowOff>
    </xdr:to>
    <xdr:sp macro="" textlink="">
      <xdr:nvSpPr>
        <xdr:cNvPr id="182" name="フローチャート : 判断 181"/>
        <xdr:cNvSpPr/>
      </xdr:nvSpPr>
      <xdr:spPr>
        <a:xfrm>
          <a:off x="4584700" y="1325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132804</xdr:rowOff>
    </xdr:from>
    <xdr:to>
      <xdr:col>5</xdr:col>
      <xdr:colOff>358775</xdr:colOff>
      <xdr:row>77</xdr:row>
      <xdr:rowOff>154597</xdr:rowOff>
    </xdr:to>
    <xdr:cxnSp macro="">
      <xdr:nvCxnSpPr>
        <xdr:cNvPr id="183" name="直線コネクタ 182"/>
        <xdr:cNvCxnSpPr/>
      </xdr:nvCxnSpPr>
      <xdr:spPr>
        <a:xfrm>
          <a:off x="2908300" y="13334454"/>
          <a:ext cx="8890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84" name="フローチャート : 判断 183"/>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45496</xdr:rowOff>
    </xdr:from>
    <xdr:ext cx="469744" cy="259045"/>
    <xdr:sp macro="" textlink="">
      <xdr:nvSpPr>
        <xdr:cNvPr id="185" name="テキスト ボックス 184"/>
        <xdr:cNvSpPr txBox="1"/>
      </xdr:nvSpPr>
      <xdr:spPr>
        <a:xfrm>
          <a:off x="3562427" y="1341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132804</xdr:rowOff>
    </xdr:from>
    <xdr:to>
      <xdr:col>4</xdr:col>
      <xdr:colOff>155575</xdr:colOff>
      <xdr:row>77</xdr:row>
      <xdr:rowOff>135165</xdr:rowOff>
    </xdr:to>
    <xdr:cxnSp macro="">
      <xdr:nvCxnSpPr>
        <xdr:cNvPr id="186" name="直線コネクタ 185"/>
        <xdr:cNvCxnSpPr/>
      </xdr:nvCxnSpPr>
      <xdr:spPr>
        <a:xfrm flipV="1">
          <a:off x="2019300" y="13334454"/>
          <a:ext cx="8890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70802</xdr:rowOff>
    </xdr:from>
    <xdr:to>
      <xdr:col>4</xdr:col>
      <xdr:colOff>206375</xdr:colOff>
      <xdr:row>78</xdr:row>
      <xdr:rowOff>952</xdr:rowOff>
    </xdr:to>
    <xdr:sp macro="" textlink="">
      <xdr:nvSpPr>
        <xdr:cNvPr id="187" name="フローチャート : 判断 186"/>
        <xdr:cNvSpPr/>
      </xdr:nvSpPr>
      <xdr:spPr>
        <a:xfrm>
          <a:off x="2857500" y="1327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17479</xdr:rowOff>
    </xdr:from>
    <xdr:ext cx="469744" cy="259045"/>
    <xdr:sp macro="" textlink="">
      <xdr:nvSpPr>
        <xdr:cNvPr id="188" name="テキスト ボックス 187"/>
        <xdr:cNvSpPr txBox="1"/>
      </xdr:nvSpPr>
      <xdr:spPr>
        <a:xfrm>
          <a:off x="2673427" y="1304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95428</xdr:rowOff>
    </xdr:from>
    <xdr:to>
      <xdr:col>2</xdr:col>
      <xdr:colOff>638175</xdr:colOff>
      <xdr:row>77</xdr:row>
      <xdr:rowOff>135165</xdr:rowOff>
    </xdr:to>
    <xdr:cxnSp macro="">
      <xdr:nvCxnSpPr>
        <xdr:cNvPr id="189" name="直線コネクタ 188"/>
        <xdr:cNvCxnSpPr/>
      </xdr:nvCxnSpPr>
      <xdr:spPr>
        <a:xfrm>
          <a:off x="1130300" y="13297078"/>
          <a:ext cx="889000" cy="3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100406</xdr:rowOff>
    </xdr:from>
    <xdr:to>
      <xdr:col>3</xdr:col>
      <xdr:colOff>3175</xdr:colOff>
      <xdr:row>78</xdr:row>
      <xdr:rowOff>30556</xdr:rowOff>
    </xdr:to>
    <xdr:sp macro="" textlink="">
      <xdr:nvSpPr>
        <xdr:cNvPr id="190" name="フローチャート : 判断 189"/>
        <xdr:cNvSpPr/>
      </xdr:nvSpPr>
      <xdr:spPr>
        <a:xfrm>
          <a:off x="1968500" y="1330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21683</xdr:rowOff>
    </xdr:from>
    <xdr:ext cx="469744" cy="259045"/>
    <xdr:sp macro="" textlink="">
      <xdr:nvSpPr>
        <xdr:cNvPr id="191" name="テキスト ボックス 190"/>
        <xdr:cNvSpPr txBox="1"/>
      </xdr:nvSpPr>
      <xdr:spPr>
        <a:xfrm>
          <a:off x="1784427" y="1339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93814</xdr:rowOff>
    </xdr:from>
    <xdr:to>
      <xdr:col>1</xdr:col>
      <xdr:colOff>485775</xdr:colOff>
      <xdr:row>78</xdr:row>
      <xdr:rowOff>23964</xdr:rowOff>
    </xdr:to>
    <xdr:sp macro="" textlink="">
      <xdr:nvSpPr>
        <xdr:cNvPr id="192" name="フローチャート : 判断 191"/>
        <xdr:cNvSpPr/>
      </xdr:nvSpPr>
      <xdr:spPr>
        <a:xfrm>
          <a:off x="1079500" y="132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15091</xdr:rowOff>
    </xdr:from>
    <xdr:ext cx="469744" cy="259045"/>
    <xdr:sp macro="" textlink="">
      <xdr:nvSpPr>
        <xdr:cNvPr id="193" name="テキスト ボックス 192"/>
        <xdr:cNvSpPr txBox="1"/>
      </xdr:nvSpPr>
      <xdr:spPr>
        <a:xfrm>
          <a:off x="895427" y="1338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72746</xdr:rowOff>
    </xdr:from>
    <xdr:to>
      <xdr:col>6</xdr:col>
      <xdr:colOff>561975</xdr:colOff>
      <xdr:row>78</xdr:row>
      <xdr:rowOff>2896</xdr:rowOff>
    </xdr:to>
    <xdr:sp macro="" textlink="">
      <xdr:nvSpPr>
        <xdr:cNvPr id="199" name="円/楕円 198"/>
        <xdr:cNvSpPr/>
      </xdr:nvSpPr>
      <xdr:spPr>
        <a:xfrm>
          <a:off x="4584700" y="132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51173</xdr:rowOff>
    </xdr:from>
    <xdr:ext cx="469744" cy="259045"/>
    <xdr:sp macro="" textlink="">
      <xdr:nvSpPr>
        <xdr:cNvPr id="200" name="維持補修費該当値テキスト"/>
        <xdr:cNvSpPr txBox="1"/>
      </xdr:nvSpPr>
      <xdr:spPr>
        <a:xfrm>
          <a:off x="4686300" y="1325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103797</xdr:rowOff>
    </xdr:from>
    <xdr:to>
      <xdr:col>5</xdr:col>
      <xdr:colOff>409575</xdr:colOff>
      <xdr:row>78</xdr:row>
      <xdr:rowOff>33947</xdr:rowOff>
    </xdr:to>
    <xdr:sp macro="" textlink="">
      <xdr:nvSpPr>
        <xdr:cNvPr id="201" name="円/楕円 200"/>
        <xdr:cNvSpPr/>
      </xdr:nvSpPr>
      <xdr:spPr>
        <a:xfrm>
          <a:off x="3746500" y="1330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50474</xdr:rowOff>
    </xdr:from>
    <xdr:ext cx="469744" cy="259045"/>
    <xdr:sp macro="" textlink="">
      <xdr:nvSpPr>
        <xdr:cNvPr id="202" name="テキスト ボックス 201"/>
        <xdr:cNvSpPr txBox="1"/>
      </xdr:nvSpPr>
      <xdr:spPr>
        <a:xfrm>
          <a:off x="3562427" y="1308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82004</xdr:rowOff>
    </xdr:from>
    <xdr:to>
      <xdr:col>4</xdr:col>
      <xdr:colOff>206375</xdr:colOff>
      <xdr:row>78</xdr:row>
      <xdr:rowOff>12154</xdr:rowOff>
    </xdr:to>
    <xdr:sp macro="" textlink="">
      <xdr:nvSpPr>
        <xdr:cNvPr id="203" name="円/楕円 202"/>
        <xdr:cNvSpPr/>
      </xdr:nvSpPr>
      <xdr:spPr>
        <a:xfrm>
          <a:off x="2857500" y="1328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3281</xdr:rowOff>
    </xdr:from>
    <xdr:ext cx="469744" cy="259045"/>
    <xdr:sp macro="" textlink="">
      <xdr:nvSpPr>
        <xdr:cNvPr id="204" name="テキスト ボックス 203"/>
        <xdr:cNvSpPr txBox="1"/>
      </xdr:nvSpPr>
      <xdr:spPr>
        <a:xfrm>
          <a:off x="2673427" y="1337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84365</xdr:rowOff>
    </xdr:from>
    <xdr:to>
      <xdr:col>3</xdr:col>
      <xdr:colOff>3175</xdr:colOff>
      <xdr:row>78</xdr:row>
      <xdr:rowOff>14515</xdr:rowOff>
    </xdr:to>
    <xdr:sp macro="" textlink="">
      <xdr:nvSpPr>
        <xdr:cNvPr id="205" name="円/楕円 204"/>
        <xdr:cNvSpPr/>
      </xdr:nvSpPr>
      <xdr:spPr>
        <a:xfrm>
          <a:off x="1968500" y="1328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31042</xdr:rowOff>
    </xdr:from>
    <xdr:ext cx="469744" cy="259045"/>
    <xdr:sp macro="" textlink="">
      <xdr:nvSpPr>
        <xdr:cNvPr id="206" name="テキスト ボックス 205"/>
        <xdr:cNvSpPr txBox="1"/>
      </xdr:nvSpPr>
      <xdr:spPr>
        <a:xfrm>
          <a:off x="1784427" y="1306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44628</xdr:rowOff>
    </xdr:from>
    <xdr:to>
      <xdr:col>1</xdr:col>
      <xdr:colOff>485775</xdr:colOff>
      <xdr:row>77</xdr:row>
      <xdr:rowOff>146228</xdr:rowOff>
    </xdr:to>
    <xdr:sp macro="" textlink="">
      <xdr:nvSpPr>
        <xdr:cNvPr id="207" name="円/楕円 206"/>
        <xdr:cNvSpPr/>
      </xdr:nvSpPr>
      <xdr:spPr>
        <a:xfrm>
          <a:off x="1079500" y="1324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162755</xdr:rowOff>
    </xdr:from>
    <xdr:ext cx="469744" cy="259045"/>
    <xdr:sp macro="" textlink="">
      <xdr:nvSpPr>
        <xdr:cNvPr id="208" name="テキスト ボックス 207"/>
        <xdr:cNvSpPr txBox="1"/>
      </xdr:nvSpPr>
      <xdr:spPr>
        <a:xfrm>
          <a:off x="895427" y="1302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5" name="テキスト ボックス 22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149144</xdr:rowOff>
    </xdr:from>
    <xdr:to>
      <xdr:col>6</xdr:col>
      <xdr:colOff>510540</xdr:colOff>
      <xdr:row>98</xdr:row>
      <xdr:rowOff>105025</xdr:rowOff>
    </xdr:to>
    <xdr:cxnSp macro="">
      <xdr:nvCxnSpPr>
        <xdr:cNvPr id="237" name="直線コネクタ 236"/>
        <xdr:cNvCxnSpPr/>
      </xdr:nvCxnSpPr>
      <xdr:spPr>
        <a:xfrm flipV="1">
          <a:off x="4633595" y="15579644"/>
          <a:ext cx="1270" cy="132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108852</xdr:rowOff>
    </xdr:from>
    <xdr:ext cx="534377" cy="259045"/>
    <xdr:sp macro="" textlink="">
      <xdr:nvSpPr>
        <xdr:cNvPr id="238" name="扶助費最小値テキスト"/>
        <xdr:cNvSpPr txBox="1"/>
      </xdr:nvSpPr>
      <xdr:spPr>
        <a:xfrm>
          <a:off x="4686300" y="1691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54,427</a:t>
          </a:r>
          <a:endParaRPr kumimoji="1" lang="ja-JP" altLang="en-US" sz="1000" b="1">
            <a:latin typeface="ＭＳ Ｐゴシック"/>
          </a:endParaRPr>
        </a:p>
      </xdr:txBody>
    </xdr:sp>
    <xdr:clientData/>
  </xdr:oneCellAnchor>
  <xdr:twoCellAnchor>
    <xdr:from>
      <xdr:col>6</xdr:col>
      <xdr:colOff>422275</xdr:colOff>
      <xdr:row>98</xdr:row>
      <xdr:rowOff>105025</xdr:rowOff>
    </xdr:from>
    <xdr:to>
      <xdr:col>6</xdr:col>
      <xdr:colOff>600075</xdr:colOff>
      <xdr:row>98</xdr:row>
      <xdr:rowOff>105025</xdr:rowOff>
    </xdr:to>
    <xdr:cxnSp macro="">
      <xdr:nvCxnSpPr>
        <xdr:cNvPr id="239" name="直線コネクタ 238"/>
        <xdr:cNvCxnSpPr/>
      </xdr:nvCxnSpPr>
      <xdr:spPr>
        <a:xfrm>
          <a:off x="4546600" y="1690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95821</xdr:rowOff>
    </xdr:from>
    <xdr:ext cx="599010" cy="259045"/>
    <xdr:sp macro="" textlink="">
      <xdr:nvSpPr>
        <xdr:cNvPr id="240" name="扶助費最大値テキスト"/>
        <xdr:cNvSpPr txBox="1"/>
      </xdr:nvSpPr>
      <xdr:spPr>
        <a:xfrm>
          <a:off x="4686300" y="1535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147,339</a:t>
          </a:r>
          <a:endParaRPr kumimoji="1" lang="ja-JP" altLang="en-US" sz="1000" b="1">
            <a:latin typeface="ＭＳ Ｐゴシック"/>
          </a:endParaRPr>
        </a:p>
      </xdr:txBody>
    </xdr:sp>
    <xdr:clientData/>
  </xdr:oneCellAnchor>
  <xdr:twoCellAnchor>
    <xdr:from>
      <xdr:col>6</xdr:col>
      <xdr:colOff>422275</xdr:colOff>
      <xdr:row>90</xdr:row>
      <xdr:rowOff>149144</xdr:rowOff>
    </xdr:from>
    <xdr:to>
      <xdr:col>6</xdr:col>
      <xdr:colOff>600075</xdr:colOff>
      <xdr:row>90</xdr:row>
      <xdr:rowOff>149144</xdr:rowOff>
    </xdr:to>
    <xdr:cxnSp macro="">
      <xdr:nvCxnSpPr>
        <xdr:cNvPr id="241" name="直線コネクタ 240"/>
        <xdr:cNvCxnSpPr/>
      </xdr:nvCxnSpPr>
      <xdr:spPr>
        <a:xfrm>
          <a:off x="4546600" y="1557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41030</xdr:rowOff>
    </xdr:from>
    <xdr:to>
      <xdr:col>6</xdr:col>
      <xdr:colOff>511175</xdr:colOff>
      <xdr:row>95</xdr:row>
      <xdr:rowOff>119569</xdr:rowOff>
    </xdr:to>
    <xdr:cxnSp macro="">
      <xdr:nvCxnSpPr>
        <xdr:cNvPr id="242" name="直線コネクタ 241"/>
        <xdr:cNvCxnSpPr/>
      </xdr:nvCxnSpPr>
      <xdr:spPr>
        <a:xfrm flipV="1">
          <a:off x="3797300" y="16328780"/>
          <a:ext cx="838200" cy="7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79914</xdr:rowOff>
    </xdr:from>
    <xdr:ext cx="534377" cy="259045"/>
    <xdr:sp macro="" textlink="">
      <xdr:nvSpPr>
        <xdr:cNvPr id="243" name="扶助費平均値テキスト"/>
        <xdr:cNvSpPr txBox="1"/>
      </xdr:nvSpPr>
      <xdr:spPr>
        <a:xfrm>
          <a:off x="4686300" y="1636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87,119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101487</xdr:rowOff>
    </xdr:from>
    <xdr:to>
      <xdr:col>6</xdr:col>
      <xdr:colOff>561975</xdr:colOff>
      <xdr:row>96</xdr:row>
      <xdr:rowOff>31637</xdr:rowOff>
    </xdr:to>
    <xdr:sp macro="" textlink="">
      <xdr:nvSpPr>
        <xdr:cNvPr id="244" name="フローチャート : 判断 243"/>
        <xdr:cNvSpPr/>
      </xdr:nvSpPr>
      <xdr:spPr>
        <a:xfrm>
          <a:off x="4584700" y="1638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119569</xdr:rowOff>
    </xdr:from>
    <xdr:to>
      <xdr:col>5</xdr:col>
      <xdr:colOff>358775</xdr:colOff>
      <xdr:row>96</xdr:row>
      <xdr:rowOff>3497</xdr:rowOff>
    </xdr:to>
    <xdr:cxnSp macro="">
      <xdr:nvCxnSpPr>
        <xdr:cNvPr id="245" name="直線コネクタ 244"/>
        <xdr:cNvCxnSpPr/>
      </xdr:nvCxnSpPr>
      <xdr:spPr>
        <a:xfrm flipV="1">
          <a:off x="2908300" y="16407319"/>
          <a:ext cx="889000" cy="5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112961</xdr:rowOff>
    </xdr:from>
    <xdr:to>
      <xdr:col>5</xdr:col>
      <xdr:colOff>409575</xdr:colOff>
      <xdr:row>97</xdr:row>
      <xdr:rowOff>43111</xdr:rowOff>
    </xdr:to>
    <xdr:sp macro="" textlink="">
      <xdr:nvSpPr>
        <xdr:cNvPr id="246" name="フローチャート : 判断 245"/>
        <xdr:cNvSpPr/>
      </xdr:nvSpPr>
      <xdr:spPr>
        <a:xfrm>
          <a:off x="3746500" y="165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34238</xdr:rowOff>
    </xdr:from>
    <xdr:ext cx="534377" cy="259045"/>
    <xdr:sp macro="" textlink="">
      <xdr:nvSpPr>
        <xdr:cNvPr id="247" name="テキスト ボックス 246"/>
        <xdr:cNvSpPr txBox="1"/>
      </xdr:nvSpPr>
      <xdr:spPr>
        <a:xfrm>
          <a:off x="3530111" y="1666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3497</xdr:rowOff>
    </xdr:from>
    <xdr:to>
      <xdr:col>4</xdr:col>
      <xdr:colOff>155575</xdr:colOff>
      <xdr:row>96</xdr:row>
      <xdr:rowOff>62633</xdr:rowOff>
    </xdr:to>
    <xdr:cxnSp macro="">
      <xdr:nvCxnSpPr>
        <xdr:cNvPr id="248" name="直線コネクタ 247"/>
        <xdr:cNvCxnSpPr/>
      </xdr:nvCxnSpPr>
      <xdr:spPr>
        <a:xfrm flipV="1">
          <a:off x="2019300" y="16462697"/>
          <a:ext cx="889000" cy="5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85128</xdr:rowOff>
    </xdr:from>
    <xdr:to>
      <xdr:col>4</xdr:col>
      <xdr:colOff>206375</xdr:colOff>
      <xdr:row>97</xdr:row>
      <xdr:rowOff>15278</xdr:rowOff>
    </xdr:to>
    <xdr:sp macro="" textlink="">
      <xdr:nvSpPr>
        <xdr:cNvPr id="249" name="フローチャート : 判断 248"/>
        <xdr:cNvSpPr/>
      </xdr:nvSpPr>
      <xdr:spPr>
        <a:xfrm>
          <a:off x="2857500" y="16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6405</xdr:rowOff>
    </xdr:from>
    <xdr:ext cx="534377" cy="259045"/>
    <xdr:sp macro="" textlink="">
      <xdr:nvSpPr>
        <xdr:cNvPr id="250" name="テキスト ボックス 249"/>
        <xdr:cNvSpPr txBox="1"/>
      </xdr:nvSpPr>
      <xdr:spPr>
        <a:xfrm>
          <a:off x="2641111" y="1663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55460</xdr:rowOff>
    </xdr:from>
    <xdr:to>
      <xdr:col>2</xdr:col>
      <xdr:colOff>638175</xdr:colOff>
      <xdr:row>96</xdr:row>
      <xdr:rowOff>62633</xdr:rowOff>
    </xdr:to>
    <xdr:cxnSp macro="">
      <xdr:nvCxnSpPr>
        <xdr:cNvPr id="251" name="直線コネクタ 250"/>
        <xdr:cNvCxnSpPr/>
      </xdr:nvCxnSpPr>
      <xdr:spPr>
        <a:xfrm>
          <a:off x="1130300" y="16514660"/>
          <a:ext cx="889000" cy="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169196</xdr:rowOff>
    </xdr:from>
    <xdr:to>
      <xdr:col>3</xdr:col>
      <xdr:colOff>3175</xdr:colOff>
      <xdr:row>97</xdr:row>
      <xdr:rowOff>99346</xdr:rowOff>
    </xdr:to>
    <xdr:sp macro="" textlink="">
      <xdr:nvSpPr>
        <xdr:cNvPr id="252" name="フローチャート : 判断 251"/>
        <xdr:cNvSpPr/>
      </xdr:nvSpPr>
      <xdr:spPr>
        <a:xfrm>
          <a:off x="1968500" y="1662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90473</xdr:rowOff>
    </xdr:from>
    <xdr:ext cx="534377" cy="259045"/>
    <xdr:sp macro="" textlink="">
      <xdr:nvSpPr>
        <xdr:cNvPr id="253" name="テキスト ボックス 252"/>
        <xdr:cNvSpPr txBox="1"/>
      </xdr:nvSpPr>
      <xdr:spPr>
        <a:xfrm>
          <a:off x="1752111" y="167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17906</xdr:rowOff>
    </xdr:from>
    <xdr:to>
      <xdr:col>1</xdr:col>
      <xdr:colOff>485775</xdr:colOff>
      <xdr:row>97</xdr:row>
      <xdr:rowOff>119506</xdr:rowOff>
    </xdr:to>
    <xdr:sp macro="" textlink="">
      <xdr:nvSpPr>
        <xdr:cNvPr id="254" name="フローチャート : 判断 253"/>
        <xdr:cNvSpPr/>
      </xdr:nvSpPr>
      <xdr:spPr>
        <a:xfrm>
          <a:off x="1079500" y="1664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110633</xdr:rowOff>
    </xdr:from>
    <xdr:ext cx="534377" cy="259045"/>
    <xdr:sp macro="" textlink="">
      <xdr:nvSpPr>
        <xdr:cNvPr id="255" name="テキスト ボックス 254"/>
        <xdr:cNvSpPr txBox="1"/>
      </xdr:nvSpPr>
      <xdr:spPr>
        <a:xfrm>
          <a:off x="863111" y="167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161680</xdr:rowOff>
    </xdr:from>
    <xdr:to>
      <xdr:col>6</xdr:col>
      <xdr:colOff>561975</xdr:colOff>
      <xdr:row>95</xdr:row>
      <xdr:rowOff>91830</xdr:rowOff>
    </xdr:to>
    <xdr:sp macro="" textlink="">
      <xdr:nvSpPr>
        <xdr:cNvPr id="261" name="円/楕円 260"/>
        <xdr:cNvSpPr/>
      </xdr:nvSpPr>
      <xdr:spPr>
        <a:xfrm>
          <a:off x="4584700" y="1627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13107</xdr:rowOff>
    </xdr:from>
    <xdr:ext cx="534377" cy="259045"/>
    <xdr:sp macro="" textlink="">
      <xdr:nvSpPr>
        <xdr:cNvPr id="262" name="扶助費該当値テキスト"/>
        <xdr:cNvSpPr txBox="1"/>
      </xdr:nvSpPr>
      <xdr:spPr>
        <a:xfrm>
          <a:off x="4686300" y="1612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94,906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68769</xdr:rowOff>
    </xdr:from>
    <xdr:to>
      <xdr:col>5</xdr:col>
      <xdr:colOff>409575</xdr:colOff>
      <xdr:row>95</xdr:row>
      <xdr:rowOff>170369</xdr:rowOff>
    </xdr:to>
    <xdr:sp macro="" textlink="">
      <xdr:nvSpPr>
        <xdr:cNvPr id="263" name="円/楕円 262"/>
        <xdr:cNvSpPr/>
      </xdr:nvSpPr>
      <xdr:spPr>
        <a:xfrm>
          <a:off x="3746500" y="1635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15446</xdr:rowOff>
    </xdr:from>
    <xdr:ext cx="534377" cy="259045"/>
    <xdr:sp macro="" textlink="">
      <xdr:nvSpPr>
        <xdr:cNvPr id="264" name="テキスト ボックス 263"/>
        <xdr:cNvSpPr txBox="1"/>
      </xdr:nvSpPr>
      <xdr:spPr>
        <a:xfrm>
          <a:off x="3530111" y="1613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89,409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124147</xdr:rowOff>
    </xdr:from>
    <xdr:to>
      <xdr:col>4</xdr:col>
      <xdr:colOff>206375</xdr:colOff>
      <xdr:row>96</xdr:row>
      <xdr:rowOff>54297</xdr:rowOff>
    </xdr:to>
    <xdr:sp macro="" textlink="">
      <xdr:nvSpPr>
        <xdr:cNvPr id="265" name="円/楕円 264"/>
        <xdr:cNvSpPr/>
      </xdr:nvSpPr>
      <xdr:spPr>
        <a:xfrm>
          <a:off x="2857500" y="1641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70824</xdr:rowOff>
    </xdr:from>
    <xdr:ext cx="534377" cy="259045"/>
    <xdr:sp macro="" textlink="">
      <xdr:nvSpPr>
        <xdr:cNvPr id="266" name="テキスト ボックス 265"/>
        <xdr:cNvSpPr txBox="1"/>
      </xdr:nvSpPr>
      <xdr:spPr>
        <a:xfrm>
          <a:off x="2641111" y="1618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85,533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11833</xdr:rowOff>
    </xdr:from>
    <xdr:to>
      <xdr:col>3</xdr:col>
      <xdr:colOff>3175</xdr:colOff>
      <xdr:row>96</xdr:row>
      <xdr:rowOff>113433</xdr:rowOff>
    </xdr:to>
    <xdr:sp macro="" textlink="">
      <xdr:nvSpPr>
        <xdr:cNvPr id="267" name="円/楕円 266"/>
        <xdr:cNvSpPr/>
      </xdr:nvSpPr>
      <xdr:spPr>
        <a:xfrm>
          <a:off x="1968500" y="1647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129960</xdr:rowOff>
    </xdr:from>
    <xdr:ext cx="534377" cy="259045"/>
    <xdr:sp macro="" textlink="">
      <xdr:nvSpPr>
        <xdr:cNvPr id="268" name="テキスト ボックス 267"/>
        <xdr:cNvSpPr txBox="1"/>
      </xdr:nvSpPr>
      <xdr:spPr>
        <a:xfrm>
          <a:off x="1752111" y="1624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81,394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4660</xdr:rowOff>
    </xdr:from>
    <xdr:to>
      <xdr:col>1</xdr:col>
      <xdr:colOff>485775</xdr:colOff>
      <xdr:row>96</xdr:row>
      <xdr:rowOff>106260</xdr:rowOff>
    </xdr:to>
    <xdr:sp macro="" textlink="">
      <xdr:nvSpPr>
        <xdr:cNvPr id="269" name="円/楕円 268"/>
        <xdr:cNvSpPr/>
      </xdr:nvSpPr>
      <xdr:spPr>
        <a:xfrm>
          <a:off x="1079500" y="164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122787</xdr:rowOff>
    </xdr:from>
    <xdr:ext cx="534377" cy="259045"/>
    <xdr:sp macro="" textlink="">
      <xdr:nvSpPr>
        <xdr:cNvPr id="270" name="テキスト ボックス 269"/>
        <xdr:cNvSpPr txBox="1"/>
      </xdr:nvSpPr>
      <xdr:spPr>
        <a:xfrm>
          <a:off x="863111" y="1623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83" name="テキスト ボックス 28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5" name="テキスト ボックス 28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7" name="テキスト ボックス 28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9" name="テキスト ボックス 28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91" name="テキスト ボックス 29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93" name="テキスト ボックス 29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5" name="テキスト ボックス 29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137430</xdr:rowOff>
    </xdr:from>
    <xdr:to>
      <xdr:col>15</xdr:col>
      <xdr:colOff>180340</xdr:colOff>
      <xdr:row>37</xdr:row>
      <xdr:rowOff>157416</xdr:rowOff>
    </xdr:to>
    <xdr:cxnSp macro="">
      <xdr:nvCxnSpPr>
        <xdr:cNvPr id="297" name="直線コネクタ 296"/>
        <xdr:cNvCxnSpPr/>
      </xdr:nvCxnSpPr>
      <xdr:spPr>
        <a:xfrm flipV="1">
          <a:off x="10475595" y="5280930"/>
          <a:ext cx="1270" cy="122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161244</xdr:rowOff>
    </xdr:from>
    <xdr:ext cx="534377" cy="259045"/>
    <xdr:sp macro="" textlink="">
      <xdr:nvSpPr>
        <xdr:cNvPr id="298" name="補助費等最小値テキスト"/>
        <xdr:cNvSpPr txBox="1"/>
      </xdr:nvSpPr>
      <xdr:spPr>
        <a:xfrm>
          <a:off x="10528300" y="650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15</xdr:col>
      <xdr:colOff>92075</xdr:colOff>
      <xdr:row>37</xdr:row>
      <xdr:rowOff>157416</xdr:rowOff>
    </xdr:from>
    <xdr:to>
      <xdr:col>15</xdr:col>
      <xdr:colOff>269875</xdr:colOff>
      <xdr:row>37</xdr:row>
      <xdr:rowOff>157416</xdr:rowOff>
    </xdr:to>
    <xdr:cxnSp macro="">
      <xdr:nvCxnSpPr>
        <xdr:cNvPr id="299" name="直線コネクタ 298"/>
        <xdr:cNvCxnSpPr/>
      </xdr:nvCxnSpPr>
      <xdr:spPr>
        <a:xfrm>
          <a:off x="10388600" y="6501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84107</xdr:rowOff>
    </xdr:from>
    <xdr:ext cx="599010" cy="259045"/>
    <xdr:sp macro="" textlink="">
      <xdr:nvSpPr>
        <xdr:cNvPr id="300" name="補助費等最大値テキスト"/>
        <xdr:cNvSpPr txBox="1"/>
      </xdr:nvSpPr>
      <xdr:spPr>
        <a:xfrm>
          <a:off x="10528300" y="50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112,139</a:t>
          </a:r>
          <a:endParaRPr kumimoji="1" lang="ja-JP" altLang="en-US" sz="1000" b="1">
            <a:latin typeface="ＭＳ Ｐゴシック"/>
          </a:endParaRPr>
        </a:p>
      </xdr:txBody>
    </xdr:sp>
    <xdr:clientData/>
  </xdr:oneCellAnchor>
  <xdr:twoCellAnchor>
    <xdr:from>
      <xdr:col>15</xdr:col>
      <xdr:colOff>92075</xdr:colOff>
      <xdr:row>30</xdr:row>
      <xdr:rowOff>137430</xdr:rowOff>
    </xdr:from>
    <xdr:to>
      <xdr:col>15</xdr:col>
      <xdr:colOff>269875</xdr:colOff>
      <xdr:row>30</xdr:row>
      <xdr:rowOff>137430</xdr:rowOff>
    </xdr:to>
    <xdr:cxnSp macro="">
      <xdr:nvCxnSpPr>
        <xdr:cNvPr id="301" name="直線コネクタ 300"/>
        <xdr:cNvCxnSpPr/>
      </xdr:nvCxnSpPr>
      <xdr:spPr>
        <a:xfrm>
          <a:off x="10388600" y="52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157416</xdr:rowOff>
    </xdr:from>
    <xdr:to>
      <xdr:col>15</xdr:col>
      <xdr:colOff>180975</xdr:colOff>
      <xdr:row>38</xdr:row>
      <xdr:rowOff>14656</xdr:rowOff>
    </xdr:to>
    <xdr:cxnSp macro="">
      <xdr:nvCxnSpPr>
        <xdr:cNvPr id="302" name="直線コネクタ 301"/>
        <xdr:cNvCxnSpPr/>
      </xdr:nvCxnSpPr>
      <xdr:spPr>
        <a:xfrm flipV="1">
          <a:off x="9639300" y="6501066"/>
          <a:ext cx="838200" cy="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34429</xdr:rowOff>
    </xdr:from>
    <xdr:ext cx="534377" cy="259045"/>
    <xdr:sp macro="" textlink="">
      <xdr:nvSpPr>
        <xdr:cNvPr id="303" name="補助費等平均値テキスト"/>
        <xdr:cNvSpPr txBox="1"/>
      </xdr:nvSpPr>
      <xdr:spPr>
        <a:xfrm>
          <a:off x="10528300" y="5863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64,237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11552</xdr:rowOff>
    </xdr:from>
    <xdr:to>
      <xdr:col>15</xdr:col>
      <xdr:colOff>231775</xdr:colOff>
      <xdr:row>35</xdr:row>
      <xdr:rowOff>113152</xdr:rowOff>
    </xdr:to>
    <xdr:sp macro="" textlink="">
      <xdr:nvSpPr>
        <xdr:cNvPr id="304" name="フローチャート : 判断 303"/>
        <xdr:cNvSpPr/>
      </xdr:nvSpPr>
      <xdr:spPr>
        <a:xfrm>
          <a:off x="104267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169336</xdr:rowOff>
    </xdr:from>
    <xdr:to>
      <xdr:col>14</xdr:col>
      <xdr:colOff>28575</xdr:colOff>
      <xdr:row>38</xdr:row>
      <xdr:rowOff>14656</xdr:rowOff>
    </xdr:to>
    <xdr:cxnSp macro="">
      <xdr:nvCxnSpPr>
        <xdr:cNvPr id="305" name="直線コネクタ 304"/>
        <xdr:cNvCxnSpPr/>
      </xdr:nvCxnSpPr>
      <xdr:spPr>
        <a:xfrm>
          <a:off x="8750300" y="6512986"/>
          <a:ext cx="889000" cy="1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131469</xdr:rowOff>
    </xdr:from>
    <xdr:to>
      <xdr:col>14</xdr:col>
      <xdr:colOff>79375</xdr:colOff>
      <xdr:row>36</xdr:row>
      <xdr:rowOff>61619</xdr:rowOff>
    </xdr:to>
    <xdr:sp macro="" textlink="">
      <xdr:nvSpPr>
        <xdr:cNvPr id="306" name="フローチャート : 判断 305"/>
        <xdr:cNvSpPr/>
      </xdr:nvSpPr>
      <xdr:spPr>
        <a:xfrm>
          <a:off x="9588500" y="613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78146</xdr:rowOff>
    </xdr:from>
    <xdr:ext cx="534377" cy="259045"/>
    <xdr:sp macro="" textlink="">
      <xdr:nvSpPr>
        <xdr:cNvPr id="307" name="テキスト ボックス 306"/>
        <xdr:cNvSpPr txBox="1"/>
      </xdr:nvSpPr>
      <xdr:spPr>
        <a:xfrm>
          <a:off x="9372111" y="590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169336</xdr:rowOff>
    </xdr:from>
    <xdr:to>
      <xdr:col>12</xdr:col>
      <xdr:colOff>511175</xdr:colOff>
      <xdr:row>38</xdr:row>
      <xdr:rowOff>41582</xdr:rowOff>
    </xdr:to>
    <xdr:cxnSp macro="">
      <xdr:nvCxnSpPr>
        <xdr:cNvPr id="308" name="直線コネクタ 307"/>
        <xdr:cNvCxnSpPr/>
      </xdr:nvCxnSpPr>
      <xdr:spPr>
        <a:xfrm flipV="1">
          <a:off x="7861300" y="6512986"/>
          <a:ext cx="889000" cy="4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99301</xdr:rowOff>
    </xdr:from>
    <xdr:to>
      <xdr:col>12</xdr:col>
      <xdr:colOff>561975</xdr:colOff>
      <xdr:row>36</xdr:row>
      <xdr:rowOff>29451</xdr:rowOff>
    </xdr:to>
    <xdr:sp macro="" textlink="">
      <xdr:nvSpPr>
        <xdr:cNvPr id="309" name="フローチャート : 判断 308"/>
        <xdr:cNvSpPr/>
      </xdr:nvSpPr>
      <xdr:spPr>
        <a:xfrm>
          <a:off x="8699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45978</xdr:rowOff>
    </xdr:from>
    <xdr:ext cx="534377" cy="259045"/>
    <xdr:sp macro="" textlink="">
      <xdr:nvSpPr>
        <xdr:cNvPr id="310" name="テキスト ボックス 309"/>
        <xdr:cNvSpPr txBox="1"/>
      </xdr:nvSpPr>
      <xdr:spPr>
        <a:xfrm>
          <a:off x="8483111" y="587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163556</xdr:rowOff>
    </xdr:from>
    <xdr:to>
      <xdr:col>11</xdr:col>
      <xdr:colOff>307975</xdr:colOff>
      <xdr:row>38</xdr:row>
      <xdr:rowOff>41582</xdr:rowOff>
    </xdr:to>
    <xdr:cxnSp macro="">
      <xdr:nvCxnSpPr>
        <xdr:cNvPr id="311" name="直線コネクタ 310"/>
        <xdr:cNvCxnSpPr/>
      </xdr:nvCxnSpPr>
      <xdr:spPr>
        <a:xfrm>
          <a:off x="6972300" y="6507206"/>
          <a:ext cx="889000" cy="4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112413</xdr:rowOff>
    </xdr:from>
    <xdr:to>
      <xdr:col>11</xdr:col>
      <xdr:colOff>358775</xdr:colOff>
      <xdr:row>36</xdr:row>
      <xdr:rowOff>42563</xdr:rowOff>
    </xdr:to>
    <xdr:sp macro="" textlink="">
      <xdr:nvSpPr>
        <xdr:cNvPr id="312" name="フローチャート : 判断 311"/>
        <xdr:cNvSpPr/>
      </xdr:nvSpPr>
      <xdr:spPr>
        <a:xfrm>
          <a:off x="7810500" y="611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59090</xdr:rowOff>
    </xdr:from>
    <xdr:ext cx="534377" cy="259045"/>
    <xdr:sp macro="" textlink="">
      <xdr:nvSpPr>
        <xdr:cNvPr id="313" name="テキスト ボックス 312"/>
        <xdr:cNvSpPr txBox="1"/>
      </xdr:nvSpPr>
      <xdr:spPr>
        <a:xfrm>
          <a:off x="7594111" y="588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161889</xdr:rowOff>
    </xdr:from>
    <xdr:to>
      <xdr:col>10</xdr:col>
      <xdr:colOff>155575</xdr:colOff>
      <xdr:row>36</xdr:row>
      <xdr:rowOff>92039</xdr:rowOff>
    </xdr:to>
    <xdr:sp macro="" textlink="">
      <xdr:nvSpPr>
        <xdr:cNvPr id="314" name="フローチャート : 判断 313"/>
        <xdr:cNvSpPr/>
      </xdr:nvSpPr>
      <xdr:spPr>
        <a:xfrm>
          <a:off x="6921500" y="616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108566</xdr:rowOff>
    </xdr:from>
    <xdr:ext cx="534377" cy="259045"/>
    <xdr:sp macro="" textlink="">
      <xdr:nvSpPr>
        <xdr:cNvPr id="315" name="テキスト ボックス 314"/>
        <xdr:cNvSpPr txBox="1"/>
      </xdr:nvSpPr>
      <xdr:spPr>
        <a:xfrm>
          <a:off x="6705111" y="59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106616</xdr:rowOff>
    </xdr:from>
    <xdr:to>
      <xdr:col>15</xdr:col>
      <xdr:colOff>231775</xdr:colOff>
      <xdr:row>38</xdr:row>
      <xdr:rowOff>36767</xdr:rowOff>
    </xdr:to>
    <xdr:sp macro="" textlink="">
      <xdr:nvSpPr>
        <xdr:cNvPr id="321" name="円/楕円 320"/>
        <xdr:cNvSpPr/>
      </xdr:nvSpPr>
      <xdr:spPr>
        <a:xfrm>
          <a:off x="10426700" y="64502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21543</xdr:rowOff>
    </xdr:from>
    <xdr:ext cx="534377" cy="259045"/>
    <xdr:sp macro="" textlink="">
      <xdr:nvSpPr>
        <xdr:cNvPr id="322" name="補助費等該当値テキスト"/>
        <xdr:cNvSpPr txBox="1"/>
      </xdr:nvSpPr>
      <xdr:spPr>
        <a:xfrm>
          <a:off x="10528300" y="636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37,415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135306</xdr:rowOff>
    </xdr:from>
    <xdr:to>
      <xdr:col>14</xdr:col>
      <xdr:colOff>79375</xdr:colOff>
      <xdr:row>38</xdr:row>
      <xdr:rowOff>65456</xdr:rowOff>
    </xdr:to>
    <xdr:sp macro="" textlink="">
      <xdr:nvSpPr>
        <xdr:cNvPr id="323" name="円/楕円 322"/>
        <xdr:cNvSpPr/>
      </xdr:nvSpPr>
      <xdr:spPr>
        <a:xfrm>
          <a:off x="9588500" y="647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56583</xdr:rowOff>
    </xdr:from>
    <xdr:ext cx="534377" cy="259045"/>
    <xdr:sp macro="" textlink="">
      <xdr:nvSpPr>
        <xdr:cNvPr id="324" name="テキスト ボックス 323"/>
        <xdr:cNvSpPr txBox="1"/>
      </xdr:nvSpPr>
      <xdr:spPr>
        <a:xfrm>
          <a:off x="9372111" y="657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35,658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118536</xdr:rowOff>
    </xdr:from>
    <xdr:to>
      <xdr:col>12</xdr:col>
      <xdr:colOff>561975</xdr:colOff>
      <xdr:row>38</xdr:row>
      <xdr:rowOff>48686</xdr:rowOff>
    </xdr:to>
    <xdr:sp macro="" textlink="">
      <xdr:nvSpPr>
        <xdr:cNvPr id="325" name="円/楕円 324"/>
        <xdr:cNvSpPr/>
      </xdr:nvSpPr>
      <xdr:spPr>
        <a:xfrm>
          <a:off x="8699500" y="646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39813</xdr:rowOff>
    </xdr:from>
    <xdr:ext cx="534377" cy="259045"/>
    <xdr:sp macro="" textlink="">
      <xdr:nvSpPr>
        <xdr:cNvPr id="326" name="テキスト ボックス 325"/>
        <xdr:cNvSpPr txBox="1"/>
      </xdr:nvSpPr>
      <xdr:spPr>
        <a:xfrm>
          <a:off x="8483111" y="655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162232</xdr:rowOff>
    </xdr:from>
    <xdr:to>
      <xdr:col>11</xdr:col>
      <xdr:colOff>358775</xdr:colOff>
      <xdr:row>38</xdr:row>
      <xdr:rowOff>92382</xdr:rowOff>
    </xdr:to>
    <xdr:sp macro="" textlink="">
      <xdr:nvSpPr>
        <xdr:cNvPr id="327" name="円/楕円 326"/>
        <xdr:cNvSpPr/>
      </xdr:nvSpPr>
      <xdr:spPr>
        <a:xfrm>
          <a:off x="7810500" y="650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83509</xdr:rowOff>
    </xdr:from>
    <xdr:ext cx="534377" cy="259045"/>
    <xdr:sp macro="" textlink="">
      <xdr:nvSpPr>
        <xdr:cNvPr id="328" name="テキスト ボックス 327"/>
        <xdr:cNvSpPr txBox="1"/>
      </xdr:nvSpPr>
      <xdr:spPr>
        <a:xfrm>
          <a:off x="7594111" y="659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34,009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112756</xdr:rowOff>
    </xdr:from>
    <xdr:to>
      <xdr:col>10</xdr:col>
      <xdr:colOff>155575</xdr:colOff>
      <xdr:row>38</xdr:row>
      <xdr:rowOff>42906</xdr:rowOff>
    </xdr:to>
    <xdr:sp macro="" textlink="">
      <xdr:nvSpPr>
        <xdr:cNvPr id="329" name="円/楕円 328"/>
        <xdr:cNvSpPr/>
      </xdr:nvSpPr>
      <xdr:spPr>
        <a:xfrm>
          <a:off x="6921500" y="645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34033</xdr:rowOff>
    </xdr:from>
    <xdr:ext cx="534377" cy="259045"/>
    <xdr:sp macro="" textlink="">
      <xdr:nvSpPr>
        <xdr:cNvPr id="330" name="テキスト ボックス 329"/>
        <xdr:cNvSpPr txBox="1"/>
      </xdr:nvSpPr>
      <xdr:spPr>
        <a:xfrm>
          <a:off x="6705111" y="654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41" name="直線コネクタ 34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2" name="テキスト ボックス 34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3" name="直線コネクタ 34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44" name="テキスト ボックス 34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5" name="直線コネクタ 34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46" name="テキスト ボックス 34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7" name="直線コネクタ 34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8" name="テキスト ボックス 34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9" name="直線コネクタ 34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50" name="テキスト ボックス 34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51" name="直線コネクタ 35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52" name="テキスト ボックス 35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54" name="テキスト ボックス 35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123631</xdr:rowOff>
    </xdr:from>
    <xdr:to>
      <xdr:col>15</xdr:col>
      <xdr:colOff>180340</xdr:colOff>
      <xdr:row>59</xdr:row>
      <xdr:rowOff>55351</xdr:rowOff>
    </xdr:to>
    <xdr:cxnSp macro="">
      <xdr:nvCxnSpPr>
        <xdr:cNvPr id="356" name="直線コネクタ 355"/>
        <xdr:cNvCxnSpPr/>
      </xdr:nvCxnSpPr>
      <xdr:spPr>
        <a:xfrm flipV="1">
          <a:off x="10475595" y="8696131"/>
          <a:ext cx="1270" cy="147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67657</xdr:rowOff>
    </xdr:from>
    <xdr:ext cx="534377" cy="259045"/>
    <xdr:sp macro="" textlink="">
      <xdr:nvSpPr>
        <xdr:cNvPr id="357" name="普通建設事業費最小値テキスト"/>
        <xdr:cNvSpPr txBox="1"/>
      </xdr:nvSpPr>
      <xdr:spPr>
        <a:xfrm>
          <a:off x="10528300" y="101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39,986</a:t>
          </a:r>
          <a:endParaRPr kumimoji="1" lang="ja-JP" altLang="en-US" sz="1000" b="1">
            <a:latin typeface="ＭＳ Ｐゴシック"/>
          </a:endParaRPr>
        </a:p>
      </xdr:txBody>
    </xdr:sp>
    <xdr:clientData/>
  </xdr:oneCellAnchor>
  <xdr:twoCellAnchor>
    <xdr:from>
      <xdr:col>15</xdr:col>
      <xdr:colOff>92075</xdr:colOff>
      <xdr:row>59</xdr:row>
      <xdr:rowOff>55351</xdr:rowOff>
    </xdr:from>
    <xdr:to>
      <xdr:col>15</xdr:col>
      <xdr:colOff>269875</xdr:colOff>
      <xdr:row>59</xdr:row>
      <xdr:rowOff>55351</xdr:rowOff>
    </xdr:to>
    <xdr:cxnSp macro="">
      <xdr:nvCxnSpPr>
        <xdr:cNvPr id="358" name="直線コネクタ 357"/>
        <xdr:cNvCxnSpPr/>
      </xdr:nvCxnSpPr>
      <xdr:spPr>
        <a:xfrm>
          <a:off x="10388600" y="1017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70308</xdr:rowOff>
    </xdr:from>
    <xdr:ext cx="690189" cy="259045"/>
    <xdr:sp macro="" textlink="">
      <xdr:nvSpPr>
        <xdr:cNvPr id="359" name="普通建設事業費最大値テキスト"/>
        <xdr:cNvSpPr txBox="1"/>
      </xdr:nvSpPr>
      <xdr:spPr>
        <a:xfrm>
          <a:off x="10528300" y="8471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1,394,761</a:t>
          </a:r>
          <a:endParaRPr kumimoji="1" lang="ja-JP" altLang="en-US" sz="1000" b="1">
            <a:latin typeface="ＭＳ Ｐゴシック"/>
          </a:endParaRPr>
        </a:p>
      </xdr:txBody>
    </xdr:sp>
    <xdr:clientData/>
  </xdr:oneCellAnchor>
  <xdr:twoCellAnchor>
    <xdr:from>
      <xdr:col>15</xdr:col>
      <xdr:colOff>92075</xdr:colOff>
      <xdr:row>50</xdr:row>
      <xdr:rowOff>123631</xdr:rowOff>
    </xdr:from>
    <xdr:to>
      <xdr:col>15</xdr:col>
      <xdr:colOff>269875</xdr:colOff>
      <xdr:row>50</xdr:row>
      <xdr:rowOff>123631</xdr:rowOff>
    </xdr:to>
    <xdr:cxnSp macro="">
      <xdr:nvCxnSpPr>
        <xdr:cNvPr id="360" name="直線コネクタ 359"/>
        <xdr:cNvCxnSpPr/>
      </xdr:nvCxnSpPr>
      <xdr:spPr>
        <a:xfrm>
          <a:off x="10388600" y="869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94899</xdr:rowOff>
    </xdr:from>
    <xdr:to>
      <xdr:col>15</xdr:col>
      <xdr:colOff>180975</xdr:colOff>
      <xdr:row>59</xdr:row>
      <xdr:rowOff>11759</xdr:rowOff>
    </xdr:to>
    <xdr:cxnSp macro="">
      <xdr:nvCxnSpPr>
        <xdr:cNvPr id="361" name="直線コネクタ 360"/>
        <xdr:cNvCxnSpPr/>
      </xdr:nvCxnSpPr>
      <xdr:spPr>
        <a:xfrm>
          <a:off x="9639300" y="10038999"/>
          <a:ext cx="838200" cy="8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112106</xdr:rowOff>
    </xdr:from>
    <xdr:ext cx="534377" cy="259045"/>
    <xdr:sp macro="" textlink="">
      <xdr:nvSpPr>
        <xdr:cNvPr id="362" name="普通建設事業費平均値テキスト"/>
        <xdr:cNvSpPr txBox="1"/>
      </xdr:nvSpPr>
      <xdr:spPr>
        <a:xfrm>
          <a:off x="10528300" y="1005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133679</xdr:rowOff>
    </xdr:from>
    <xdr:to>
      <xdr:col>15</xdr:col>
      <xdr:colOff>231775</xdr:colOff>
      <xdr:row>59</xdr:row>
      <xdr:rowOff>63829</xdr:rowOff>
    </xdr:to>
    <xdr:sp macro="" textlink="">
      <xdr:nvSpPr>
        <xdr:cNvPr id="363" name="フローチャート : 判断 362"/>
        <xdr:cNvSpPr/>
      </xdr:nvSpPr>
      <xdr:spPr>
        <a:xfrm>
          <a:off x="10426700" y="1007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94899</xdr:rowOff>
    </xdr:from>
    <xdr:to>
      <xdr:col>14</xdr:col>
      <xdr:colOff>28575</xdr:colOff>
      <xdr:row>59</xdr:row>
      <xdr:rowOff>11982</xdr:rowOff>
    </xdr:to>
    <xdr:cxnSp macro="">
      <xdr:nvCxnSpPr>
        <xdr:cNvPr id="364" name="直線コネクタ 363"/>
        <xdr:cNvCxnSpPr/>
      </xdr:nvCxnSpPr>
      <xdr:spPr>
        <a:xfrm flipV="1">
          <a:off x="8750300" y="10038999"/>
          <a:ext cx="889000" cy="8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130518</xdr:rowOff>
    </xdr:from>
    <xdr:to>
      <xdr:col>14</xdr:col>
      <xdr:colOff>79375</xdr:colOff>
      <xdr:row>59</xdr:row>
      <xdr:rowOff>60668</xdr:rowOff>
    </xdr:to>
    <xdr:sp macro="" textlink="">
      <xdr:nvSpPr>
        <xdr:cNvPr id="365" name="フローチャート : 判断 364"/>
        <xdr:cNvSpPr/>
      </xdr:nvSpPr>
      <xdr:spPr>
        <a:xfrm>
          <a:off x="9588500" y="100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51795</xdr:rowOff>
    </xdr:from>
    <xdr:ext cx="534377" cy="259045"/>
    <xdr:sp macro="" textlink="">
      <xdr:nvSpPr>
        <xdr:cNvPr id="366" name="テキスト ボックス 365"/>
        <xdr:cNvSpPr txBox="1"/>
      </xdr:nvSpPr>
      <xdr:spPr>
        <a:xfrm>
          <a:off x="9372111" y="101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1577</xdr:rowOff>
    </xdr:from>
    <xdr:to>
      <xdr:col>12</xdr:col>
      <xdr:colOff>511175</xdr:colOff>
      <xdr:row>59</xdr:row>
      <xdr:rowOff>11982</xdr:rowOff>
    </xdr:to>
    <xdr:cxnSp macro="">
      <xdr:nvCxnSpPr>
        <xdr:cNvPr id="367" name="直線コネクタ 366"/>
        <xdr:cNvCxnSpPr/>
      </xdr:nvCxnSpPr>
      <xdr:spPr>
        <a:xfrm>
          <a:off x="7861300" y="10117127"/>
          <a:ext cx="889000" cy="1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128499</xdr:rowOff>
    </xdr:from>
    <xdr:to>
      <xdr:col>12</xdr:col>
      <xdr:colOff>561975</xdr:colOff>
      <xdr:row>59</xdr:row>
      <xdr:rowOff>58649</xdr:rowOff>
    </xdr:to>
    <xdr:sp macro="" textlink="">
      <xdr:nvSpPr>
        <xdr:cNvPr id="368" name="フローチャート : 判断 367"/>
        <xdr:cNvSpPr/>
      </xdr:nvSpPr>
      <xdr:spPr>
        <a:xfrm>
          <a:off x="8699500" y="1007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75176</xdr:rowOff>
    </xdr:from>
    <xdr:ext cx="534377" cy="259045"/>
    <xdr:sp macro="" textlink="">
      <xdr:nvSpPr>
        <xdr:cNvPr id="369" name="テキスト ボックス 368"/>
        <xdr:cNvSpPr txBox="1"/>
      </xdr:nvSpPr>
      <xdr:spPr>
        <a:xfrm>
          <a:off x="8483111" y="984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1577</xdr:rowOff>
    </xdr:from>
    <xdr:to>
      <xdr:col>11</xdr:col>
      <xdr:colOff>307975</xdr:colOff>
      <xdr:row>59</xdr:row>
      <xdr:rowOff>16876</xdr:rowOff>
    </xdr:to>
    <xdr:cxnSp macro="">
      <xdr:nvCxnSpPr>
        <xdr:cNvPr id="370" name="直線コネクタ 369"/>
        <xdr:cNvCxnSpPr/>
      </xdr:nvCxnSpPr>
      <xdr:spPr>
        <a:xfrm flipV="1">
          <a:off x="6972300" y="10117127"/>
          <a:ext cx="889000" cy="1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127665</xdr:rowOff>
    </xdr:from>
    <xdr:to>
      <xdr:col>11</xdr:col>
      <xdr:colOff>358775</xdr:colOff>
      <xdr:row>59</xdr:row>
      <xdr:rowOff>57815</xdr:rowOff>
    </xdr:to>
    <xdr:sp macro="" textlink="">
      <xdr:nvSpPr>
        <xdr:cNvPr id="371" name="フローチャート : 判断 370"/>
        <xdr:cNvSpPr/>
      </xdr:nvSpPr>
      <xdr:spPr>
        <a:xfrm>
          <a:off x="7810500" y="1007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48942</xdr:rowOff>
    </xdr:from>
    <xdr:ext cx="534377" cy="259045"/>
    <xdr:sp macro="" textlink="">
      <xdr:nvSpPr>
        <xdr:cNvPr id="372" name="テキスト ボックス 371"/>
        <xdr:cNvSpPr txBox="1"/>
      </xdr:nvSpPr>
      <xdr:spPr>
        <a:xfrm>
          <a:off x="7594111" y="1016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142796</xdr:rowOff>
    </xdr:from>
    <xdr:to>
      <xdr:col>10</xdr:col>
      <xdr:colOff>155575</xdr:colOff>
      <xdr:row>59</xdr:row>
      <xdr:rowOff>72946</xdr:rowOff>
    </xdr:to>
    <xdr:sp macro="" textlink="">
      <xdr:nvSpPr>
        <xdr:cNvPr id="373" name="フローチャート : 判断 372"/>
        <xdr:cNvSpPr/>
      </xdr:nvSpPr>
      <xdr:spPr>
        <a:xfrm>
          <a:off x="6921500" y="100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64073</xdr:rowOff>
    </xdr:from>
    <xdr:ext cx="534377" cy="259045"/>
    <xdr:sp macro="" textlink="">
      <xdr:nvSpPr>
        <xdr:cNvPr id="374" name="テキスト ボックス 373"/>
        <xdr:cNvSpPr txBox="1"/>
      </xdr:nvSpPr>
      <xdr:spPr>
        <a:xfrm>
          <a:off x="6705111" y="1017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132409</xdr:rowOff>
    </xdr:from>
    <xdr:to>
      <xdr:col>15</xdr:col>
      <xdr:colOff>231775</xdr:colOff>
      <xdr:row>59</xdr:row>
      <xdr:rowOff>62559</xdr:rowOff>
    </xdr:to>
    <xdr:sp macro="" textlink="">
      <xdr:nvSpPr>
        <xdr:cNvPr id="380" name="円/楕円 379"/>
        <xdr:cNvSpPr/>
      </xdr:nvSpPr>
      <xdr:spPr>
        <a:xfrm>
          <a:off x="10426700" y="1007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91786</xdr:rowOff>
    </xdr:from>
    <xdr:ext cx="534377" cy="259045"/>
    <xdr:sp macro="" textlink="">
      <xdr:nvSpPr>
        <xdr:cNvPr id="381" name="普通建設事業費該当値テキスト"/>
        <xdr:cNvSpPr txBox="1"/>
      </xdr:nvSpPr>
      <xdr:spPr>
        <a:xfrm>
          <a:off x="10528300" y="98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80,031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44099</xdr:rowOff>
    </xdr:from>
    <xdr:to>
      <xdr:col>14</xdr:col>
      <xdr:colOff>79375</xdr:colOff>
      <xdr:row>58</xdr:row>
      <xdr:rowOff>145699</xdr:rowOff>
    </xdr:to>
    <xdr:sp macro="" textlink="">
      <xdr:nvSpPr>
        <xdr:cNvPr id="382" name="円/楕円 381"/>
        <xdr:cNvSpPr/>
      </xdr:nvSpPr>
      <xdr:spPr>
        <a:xfrm>
          <a:off x="9588500" y="99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162226</xdr:rowOff>
    </xdr:from>
    <xdr:ext cx="599010" cy="259045"/>
    <xdr:sp macro="" textlink="">
      <xdr:nvSpPr>
        <xdr:cNvPr id="383" name="テキスト ボックス 382"/>
        <xdr:cNvSpPr txBox="1"/>
      </xdr:nvSpPr>
      <xdr:spPr>
        <a:xfrm>
          <a:off x="9339794" y="9763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161,156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132632</xdr:rowOff>
    </xdr:from>
    <xdr:to>
      <xdr:col>12</xdr:col>
      <xdr:colOff>561975</xdr:colOff>
      <xdr:row>59</xdr:row>
      <xdr:rowOff>62782</xdr:rowOff>
    </xdr:to>
    <xdr:sp macro="" textlink="">
      <xdr:nvSpPr>
        <xdr:cNvPr id="384" name="円/楕円 383"/>
        <xdr:cNvSpPr/>
      </xdr:nvSpPr>
      <xdr:spPr>
        <a:xfrm>
          <a:off x="8699500" y="100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53909</xdr:rowOff>
    </xdr:from>
    <xdr:ext cx="534377" cy="259045"/>
    <xdr:sp macro="" textlink="">
      <xdr:nvSpPr>
        <xdr:cNvPr id="385" name="テキスト ボックス 384"/>
        <xdr:cNvSpPr txBox="1"/>
      </xdr:nvSpPr>
      <xdr:spPr>
        <a:xfrm>
          <a:off x="8483111" y="1016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79,826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122227</xdr:rowOff>
    </xdr:from>
    <xdr:to>
      <xdr:col>11</xdr:col>
      <xdr:colOff>358775</xdr:colOff>
      <xdr:row>59</xdr:row>
      <xdr:rowOff>52377</xdr:rowOff>
    </xdr:to>
    <xdr:sp macro="" textlink="">
      <xdr:nvSpPr>
        <xdr:cNvPr id="386" name="円/楕円 385"/>
        <xdr:cNvSpPr/>
      </xdr:nvSpPr>
      <xdr:spPr>
        <a:xfrm>
          <a:off x="7810500" y="1006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68904</xdr:rowOff>
    </xdr:from>
    <xdr:ext cx="534377" cy="259045"/>
    <xdr:sp macro="" textlink="">
      <xdr:nvSpPr>
        <xdr:cNvPr id="387" name="テキスト ボックス 386"/>
        <xdr:cNvSpPr txBox="1"/>
      </xdr:nvSpPr>
      <xdr:spPr>
        <a:xfrm>
          <a:off x="7594111" y="984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89,385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137526</xdr:rowOff>
    </xdr:from>
    <xdr:to>
      <xdr:col>10</xdr:col>
      <xdr:colOff>155575</xdr:colOff>
      <xdr:row>59</xdr:row>
      <xdr:rowOff>67676</xdr:rowOff>
    </xdr:to>
    <xdr:sp macro="" textlink="">
      <xdr:nvSpPr>
        <xdr:cNvPr id="388" name="円/楕円 387"/>
        <xdr:cNvSpPr/>
      </xdr:nvSpPr>
      <xdr:spPr>
        <a:xfrm>
          <a:off x="6921500" y="1008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84203</xdr:rowOff>
    </xdr:from>
    <xdr:ext cx="534377" cy="259045"/>
    <xdr:sp macro="" textlink="">
      <xdr:nvSpPr>
        <xdr:cNvPr id="389" name="テキスト ボックス 388"/>
        <xdr:cNvSpPr txBox="1"/>
      </xdr:nvSpPr>
      <xdr:spPr>
        <a:xfrm>
          <a:off x="6705111" y="985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400" name="直線コネクタ 39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401" name="テキスト ボックス 40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2" name="直線コネクタ 40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403" name="テキスト ボックス 40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4" name="直線コネクタ 40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5" name="テキスト ボックス 40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6" name="直線コネクタ 40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7" name="テキスト ボックス 40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8" name="直線コネクタ 40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9" name="テキスト ボックス 40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11" name="テキスト ボックス 41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97809</xdr:rowOff>
    </xdr:from>
    <xdr:to>
      <xdr:col>15</xdr:col>
      <xdr:colOff>180340</xdr:colOff>
      <xdr:row>79</xdr:row>
      <xdr:rowOff>41611</xdr:rowOff>
    </xdr:to>
    <xdr:cxnSp macro="">
      <xdr:nvCxnSpPr>
        <xdr:cNvPr id="413" name="直線コネクタ 412"/>
        <xdr:cNvCxnSpPr/>
      </xdr:nvCxnSpPr>
      <xdr:spPr>
        <a:xfrm flipV="1">
          <a:off x="10475595" y="12099309"/>
          <a:ext cx="1270" cy="148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61789</xdr:rowOff>
    </xdr:from>
    <xdr:ext cx="469744" cy="259045"/>
    <xdr:sp macro="" textlink="">
      <xdr:nvSpPr>
        <xdr:cNvPr id="414" name="普通建設事業費 （ うち新規整備　）最小値テキスト"/>
        <xdr:cNvSpPr txBox="1"/>
      </xdr:nvSpPr>
      <xdr:spPr>
        <a:xfrm>
          <a:off x="10528300" y="136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2,235</a:t>
          </a:r>
          <a:endParaRPr kumimoji="1" lang="ja-JP" altLang="en-US" sz="1000" b="1">
            <a:latin typeface="ＭＳ Ｐゴシック"/>
          </a:endParaRPr>
        </a:p>
      </xdr:txBody>
    </xdr:sp>
    <xdr:clientData/>
  </xdr:oneCellAnchor>
  <xdr:twoCellAnchor>
    <xdr:from>
      <xdr:col>15</xdr:col>
      <xdr:colOff>92075</xdr:colOff>
      <xdr:row>79</xdr:row>
      <xdr:rowOff>41611</xdr:rowOff>
    </xdr:from>
    <xdr:to>
      <xdr:col>15</xdr:col>
      <xdr:colOff>269875</xdr:colOff>
      <xdr:row>79</xdr:row>
      <xdr:rowOff>41611</xdr:rowOff>
    </xdr:to>
    <xdr:cxnSp macro="">
      <xdr:nvCxnSpPr>
        <xdr:cNvPr id="415" name="直線コネクタ 414"/>
        <xdr:cNvCxnSpPr/>
      </xdr:nvCxnSpPr>
      <xdr:spPr>
        <a:xfrm>
          <a:off x="10388600" y="13586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44486</xdr:rowOff>
    </xdr:from>
    <xdr:ext cx="690189" cy="259045"/>
    <xdr:sp macro="" textlink="">
      <xdr:nvSpPr>
        <xdr:cNvPr id="416" name="普通建設事業費 （ うち新規整備　）最大値テキスト"/>
        <xdr:cNvSpPr txBox="1"/>
      </xdr:nvSpPr>
      <xdr:spPr>
        <a:xfrm>
          <a:off x="10528300" y="11874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1,172,985</a:t>
          </a:r>
          <a:endParaRPr kumimoji="1" lang="ja-JP" altLang="en-US" sz="1000" b="1">
            <a:latin typeface="ＭＳ Ｐゴシック"/>
          </a:endParaRPr>
        </a:p>
      </xdr:txBody>
    </xdr:sp>
    <xdr:clientData/>
  </xdr:oneCellAnchor>
  <xdr:twoCellAnchor>
    <xdr:from>
      <xdr:col>15</xdr:col>
      <xdr:colOff>92075</xdr:colOff>
      <xdr:row>70</xdr:row>
      <xdr:rowOff>97809</xdr:rowOff>
    </xdr:from>
    <xdr:to>
      <xdr:col>15</xdr:col>
      <xdr:colOff>269875</xdr:colOff>
      <xdr:row>70</xdr:row>
      <xdr:rowOff>97809</xdr:rowOff>
    </xdr:to>
    <xdr:cxnSp macro="">
      <xdr:nvCxnSpPr>
        <xdr:cNvPr id="417" name="直線コネクタ 416"/>
        <xdr:cNvCxnSpPr/>
      </xdr:nvCxnSpPr>
      <xdr:spPr>
        <a:xfrm>
          <a:off x="10388600" y="12099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74541</xdr:rowOff>
    </xdr:from>
    <xdr:to>
      <xdr:col>15</xdr:col>
      <xdr:colOff>180975</xdr:colOff>
      <xdr:row>78</xdr:row>
      <xdr:rowOff>156169</xdr:rowOff>
    </xdr:to>
    <xdr:cxnSp macro="">
      <xdr:nvCxnSpPr>
        <xdr:cNvPr id="418" name="直線コネクタ 417"/>
        <xdr:cNvCxnSpPr/>
      </xdr:nvCxnSpPr>
      <xdr:spPr>
        <a:xfrm>
          <a:off x="9639300" y="13447641"/>
          <a:ext cx="838200" cy="8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106239</xdr:rowOff>
    </xdr:from>
    <xdr:ext cx="534377" cy="259045"/>
    <xdr:sp macro="" textlink="">
      <xdr:nvSpPr>
        <xdr:cNvPr id="419" name="普通建設事業費 （ うち新規整備　）平均値テキスト"/>
        <xdr:cNvSpPr txBox="1"/>
      </xdr:nvSpPr>
      <xdr:spPr>
        <a:xfrm>
          <a:off x="10528300" y="13479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127812</xdr:rowOff>
    </xdr:from>
    <xdr:to>
      <xdr:col>15</xdr:col>
      <xdr:colOff>231775</xdr:colOff>
      <xdr:row>79</xdr:row>
      <xdr:rowOff>57962</xdr:rowOff>
    </xdr:to>
    <xdr:sp macro="" textlink="">
      <xdr:nvSpPr>
        <xdr:cNvPr id="420" name="フローチャート : 判断 419"/>
        <xdr:cNvSpPr/>
      </xdr:nvSpPr>
      <xdr:spPr>
        <a:xfrm>
          <a:off x="10426700" y="1350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74541</xdr:rowOff>
    </xdr:from>
    <xdr:to>
      <xdr:col>14</xdr:col>
      <xdr:colOff>28575</xdr:colOff>
      <xdr:row>79</xdr:row>
      <xdr:rowOff>26535</xdr:rowOff>
    </xdr:to>
    <xdr:cxnSp macro="">
      <xdr:nvCxnSpPr>
        <xdr:cNvPr id="421" name="直線コネクタ 420"/>
        <xdr:cNvCxnSpPr/>
      </xdr:nvCxnSpPr>
      <xdr:spPr>
        <a:xfrm flipV="1">
          <a:off x="8750300" y="13447641"/>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113159</xdr:rowOff>
    </xdr:from>
    <xdr:to>
      <xdr:col>14</xdr:col>
      <xdr:colOff>79375</xdr:colOff>
      <xdr:row>79</xdr:row>
      <xdr:rowOff>43309</xdr:rowOff>
    </xdr:to>
    <xdr:sp macro="" textlink="">
      <xdr:nvSpPr>
        <xdr:cNvPr id="422" name="フローチャート : 判断 421"/>
        <xdr:cNvSpPr/>
      </xdr:nvSpPr>
      <xdr:spPr>
        <a:xfrm>
          <a:off x="9588500" y="1348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34436</xdr:rowOff>
    </xdr:from>
    <xdr:ext cx="534377" cy="259045"/>
    <xdr:sp macro="" textlink="">
      <xdr:nvSpPr>
        <xdr:cNvPr id="423" name="テキスト ボックス 422"/>
        <xdr:cNvSpPr txBox="1"/>
      </xdr:nvSpPr>
      <xdr:spPr>
        <a:xfrm>
          <a:off x="9372111" y="1357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119607</xdr:rowOff>
    </xdr:from>
    <xdr:to>
      <xdr:col>12</xdr:col>
      <xdr:colOff>561975</xdr:colOff>
      <xdr:row>79</xdr:row>
      <xdr:rowOff>49757</xdr:rowOff>
    </xdr:to>
    <xdr:sp macro="" textlink="">
      <xdr:nvSpPr>
        <xdr:cNvPr id="424" name="フローチャート : 判断 423"/>
        <xdr:cNvSpPr/>
      </xdr:nvSpPr>
      <xdr:spPr>
        <a:xfrm>
          <a:off x="8699500" y="1349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66284</xdr:rowOff>
    </xdr:from>
    <xdr:ext cx="534377" cy="259045"/>
    <xdr:sp macro="" textlink="">
      <xdr:nvSpPr>
        <xdr:cNvPr id="425" name="テキスト ボックス 424"/>
        <xdr:cNvSpPr txBox="1"/>
      </xdr:nvSpPr>
      <xdr:spPr>
        <a:xfrm>
          <a:off x="8483111" y="1326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105369</xdr:rowOff>
    </xdr:from>
    <xdr:to>
      <xdr:col>15</xdr:col>
      <xdr:colOff>231775</xdr:colOff>
      <xdr:row>79</xdr:row>
      <xdr:rowOff>35519</xdr:rowOff>
    </xdr:to>
    <xdr:sp macro="" textlink="">
      <xdr:nvSpPr>
        <xdr:cNvPr id="431" name="円/楕円 430"/>
        <xdr:cNvSpPr/>
      </xdr:nvSpPr>
      <xdr:spPr>
        <a:xfrm>
          <a:off x="10426700" y="1347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64746</xdr:rowOff>
    </xdr:from>
    <xdr:ext cx="534377" cy="259045"/>
    <xdr:sp macro="" textlink="">
      <xdr:nvSpPr>
        <xdr:cNvPr id="432" name="普通建設事業費 （ うち新規整備　）該当値テキスト"/>
        <xdr:cNvSpPr txBox="1"/>
      </xdr:nvSpPr>
      <xdr:spPr>
        <a:xfrm>
          <a:off x="10528300" y="132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47,032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23741</xdr:rowOff>
    </xdr:from>
    <xdr:to>
      <xdr:col>14</xdr:col>
      <xdr:colOff>79375</xdr:colOff>
      <xdr:row>78</xdr:row>
      <xdr:rowOff>125341</xdr:rowOff>
    </xdr:to>
    <xdr:sp macro="" textlink="">
      <xdr:nvSpPr>
        <xdr:cNvPr id="433" name="円/楕円 432"/>
        <xdr:cNvSpPr/>
      </xdr:nvSpPr>
      <xdr:spPr>
        <a:xfrm>
          <a:off x="9588500" y="1339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141868</xdr:rowOff>
    </xdr:from>
    <xdr:ext cx="599010" cy="259045"/>
    <xdr:sp macro="" textlink="">
      <xdr:nvSpPr>
        <xdr:cNvPr id="434" name="テキスト ボックス 433"/>
        <xdr:cNvSpPr txBox="1"/>
      </xdr:nvSpPr>
      <xdr:spPr>
        <a:xfrm>
          <a:off x="9339794" y="13172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111,306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147185</xdr:rowOff>
    </xdr:from>
    <xdr:to>
      <xdr:col>12</xdr:col>
      <xdr:colOff>561975</xdr:colOff>
      <xdr:row>79</xdr:row>
      <xdr:rowOff>77335</xdr:rowOff>
    </xdr:to>
    <xdr:sp macro="" textlink="">
      <xdr:nvSpPr>
        <xdr:cNvPr id="435" name="円/楕円 434"/>
        <xdr:cNvSpPr/>
      </xdr:nvSpPr>
      <xdr:spPr>
        <a:xfrm>
          <a:off x="8699500" y="1352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68462</xdr:rowOff>
    </xdr:from>
    <xdr:ext cx="534377" cy="259045"/>
    <xdr:sp macro="" textlink="">
      <xdr:nvSpPr>
        <xdr:cNvPr id="436" name="テキスト ボックス 435"/>
        <xdr:cNvSpPr txBox="1"/>
      </xdr:nvSpPr>
      <xdr:spPr>
        <a:xfrm>
          <a:off x="8483111" y="1361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6" name="テキスト ボックス 45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4336</xdr:rowOff>
    </xdr:from>
    <xdr:to>
      <xdr:col>15</xdr:col>
      <xdr:colOff>180340</xdr:colOff>
      <xdr:row>98</xdr:row>
      <xdr:rowOff>145252</xdr:rowOff>
    </xdr:to>
    <xdr:cxnSp macro="">
      <xdr:nvCxnSpPr>
        <xdr:cNvPr id="462" name="直線コネクタ 461"/>
        <xdr:cNvCxnSpPr/>
      </xdr:nvCxnSpPr>
      <xdr:spPr>
        <a:xfrm flipV="1">
          <a:off x="10475595" y="15606286"/>
          <a:ext cx="1270" cy="1341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149079</xdr:rowOff>
    </xdr:from>
    <xdr:ext cx="469744" cy="259045"/>
    <xdr:sp macro="" textlink="">
      <xdr:nvSpPr>
        <xdr:cNvPr id="463" name="普通建設事業費 （ うち更新整備　）最小値テキスト"/>
        <xdr:cNvSpPr txBox="1"/>
      </xdr:nvSpPr>
      <xdr:spPr>
        <a:xfrm>
          <a:off x="10528300" y="1695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7,660</a:t>
          </a:r>
          <a:endParaRPr kumimoji="1" lang="ja-JP" altLang="en-US" sz="1000" b="1">
            <a:latin typeface="ＭＳ Ｐゴシック"/>
          </a:endParaRPr>
        </a:p>
      </xdr:txBody>
    </xdr:sp>
    <xdr:clientData/>
  </xdr:oneCellAnchor>
  <xdr:twoCellAnchor>
    <xdr:from>
      <xdr:col>15</xdr:col>
      <xdr:colOff>92075</xdr:colOff>
      <xdr:row>98</xdr:row>
      <xdr:rowOff>145252</xdr:rowOff>
    </xdr:from>
    <xdr:to>
      <xdr:col>15</xdr:col>
      <xdr:colOff>269875</xdr:colOff>
      <xdr:row>98</xdr:row>
      <xdr:rowOff>145252</xdr:rowOff>
    </xdr:to>
    <xdr:cxnSp macro="">
      <xdr:nvCxnSpPr>
        <xdr:cNvPr id="464" name="直線コネクタ 463"/>
        <xdr:cNvCxnSpPr/>
      </xdr:nvCxnSpPr>
      <xdr:spPr>
        <a:xfrm>
          <a:off x="10388600" y="1694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122463</xdr:rowOff>
    </xdr:from>
    <xdr:ext cx="534377" cy="259045"/>
    <xdr:sp macro="" textlink="">
      <xdr:nvSpPr>
        <xdr:cNvPr id="465" name="普通建設事業費 （ うち更新整備　）最大値テキスト"/>
        <xdr:cNvSpPr txBox="1"/>
      </xdr:nvSpPr>
      <xdr:spPr>
        <a:xfrm>
          <a:off x="10528300" y="1538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89,790</a:t>
          </a:r>
          <a:endParaRPr kumimoji="1" lang="ja-JP" altLang="en-US" sz="1000" b="1">
            <a:latin typeface="ＭＳ Ｐゴシック"/>
          </a:endParaRPr>
        </a:p>
      </xdr:txBody>
    </xdr:sp>
    <xdr:clientData/>
  </xdr:oneCellAnchor>
  <xdr:twoCellAnchor>
    <xdr:from>
      <xdr:col>15</xdr:col>
      <xdr:colOff>92075</xdr:colOff>
      <xdr:row>91</xdr:row>
      <xdr:rowOff>4336</xdr:rowOff>
    </xdr:from>
    <xdr:to>
      <xdr:col>15</xdr:col>
      <xdr:colOff>269875</xdr:colOff>
      <xdr:row>91</xdr:row>
      <xdr:rowOff>4336</xdr:rowOff>
    </xdr:to>
    <xdr:cxnSp macro="">
      <xdr:nvCxnSpPr>
        <xdr:cNvPr id="466" name="直線コネクタ 465"/>
        <xdr:cNvCxnSpPr/>
      </xdr:nvCxnSpPr>
      <xdr:spPr>
        <a:xfrm>
          <a:off x="10388600" y="1560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89914</xdr:rowOff>
    </xdr:from>
    <xdr:to>
      <xdr:col>15</xdr:col>
      <xdr:colOff>180975</xdr:colOff>
      <xdr:row>98</xdr:row>
      <xdr:rowOff>13889</xdr:rowOff>
    </xdr:to>
    <xdr:cxnSp macro="">
      <xdr:nvCxnSpPr>
        <xdr:cNvPr id="467" name="直線コネクタ 466"/>
        <xdr:cNvCxnSpPr/>
      </xdr:nvCxnSpPr>
      <xdr:spPr>
        <a:xfrm>
          <a:off x="9639300" y="16549114"/>
          <a:ext cx="838200" cy="26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34903</xdr:rowOff>
    </xdr:from>
    <xdr:ext cx="534377" cy="259045"/>
    <xdr:sp macro="" textlink="">
      <xdr:nvSpPr>
        <xdr:cNvPr id="468" name="普通建設事業費 （ うち更新整備　）平均値テキスト"/>
        <xdr:cNvSpPr txBox="1"/>
      </xdr:nvSpPr>
      <xdr:spPr>
        <a:xfrm>
          <a:off x="10528300" y="1632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33,708</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12026</xdr:rowOff>
    </xdr:from>
    <xdr:to>
      <xdr:col>15</xdr:col>
      <xdr:colOff>231775</xdr:colOff>
      <xdr:row>96</xdr:row>
      <xdr:rowOff>113626</xdr:rowOff>
    </xdr:to>
    <xdr:sp macro="" textlink="">
      <xdr:nvSpPr>
        <xdr:cNvPr id="469" name="フローチャート : 判断 468"/>
        <xdr:cNvSpPr/>
      </xdr:nvSpPr>
      <xdr:spPr>
        <a:xfrm>
          <a:off x="104267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66108</xdr:rowOff>
    </xdr:from>
    <xdr:to>
      <xdr:col>14</xdr:col>
      <xdr:colOff>28575</xdr:colOff>
      <xdr:row>96</xdr:row>
      <xdr:rowOff>89914</xdr:rowOff>
    </xdr:to>
    <xdr:cxnSp macro="">
      <xdr:nvCxnSpPr>
        <xdr:cNvPr id="470" name="直線コネクタ 469"/>
        <xdr:cNvCxnSpPr/>
      </xdr:nvCxnSpPr>
      <xdr:spPr>
        <a:xfrm>
          <a:off x="8750300" y="16353858"/>
          <a:ext cx="889000" cy="19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99188</xdr:rowOff>
    </xdr:from>
    <xdr:to>
      <xdr:col>14</xdr:col>
      <xdr:colOff>79375</xdr:colOff>
      <xdr:row>97</xdr:row>
      <xdr:rowOff>29338</xdr:rowOff>
    </xdr:to>
    <xdr:sp macro="" textlink="">
      <xdr:nvSpPr>
        <xdr:cNvPr id="471" name="フローチャート : 判断 470"/>
        <xdr:cNvSpPr/>
      </xdr:nvSpPr>
      <xdr:spPr>
        <a:xfrm>
          <a:off x="95885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20465</xdr:rowOff>
    </xdr:from>
    <xdr:ext cx="534377" cy="259045"/>
    <xdr:sp macro="" textlink="">
      <xdr:nvSpPr>
        <xdr:cNvPr id="472" name="テキスト ボックス 471"/>
        <xdr:cNvSpPr txBox="1"/>
      </xdr:nvSpPr>
      <xdr:spPr>
        <a:xfrm>
          <a:off x="9372111" y="1665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11339</xdr:rowOff>
    </xdr:from>
    <xdr:to>
      <xdr:col>12</xdr:col>
      <xdr:colOff>561975</xdr:colOff>
      <xdr:row>96</xdr:row>
      <xdr:rowOff>112939</xdr:rowOff>
    </xdr:to>
    <xdr:sp macro="" textlink="">
      <xdr:nvSpPr>
        <xdr:cNvPr id="473" name="フローチャート : 判断 472"/>
        <xdr:cNvSpPr/>
      </xdr:nvSpPr>
      <xdr:spPr>
        <a:xfrm>
          <a:off x="8699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104066</xdr:rowOff>
    </xdr:from>
    <xdr:ext cx="534377" cy="259045"/>
    <xdr:sp macro="" textlink="">
      <xdr:nvSpPr>
        <xdr:cNvPr id="474" name="テキスト ボックス 473"/>
        <xdr:cNvSpPr txBox="1"/>
      </xdr:nvSpPr>
      <xdr:spPr>
        <a:xfrm>
          <a:off x="8483111" y="1656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134539</xdr:rowOff>
    </xdr:from>
    <xdr:to>
      <xdr:col>15</xdr:col>
      <xdr:colOff>231775</xdr:colOff>
      <xdr:row>98</xdr:row>
      <xdr:rowOff>64689</xdr:rowOff>
    </xdr:to>
    <xdr:sp macro="" textlink="">
      <xdr:nvSpPr>
        <xdr:cNvPr id="480" name="円/楕円 479"/>
        <xdr:cNvSpPr/>
      </xdr:nvSpPr>
      <xdr:spPr>
        <a:xfrm>
          <a:off x="10426700" y="167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112966</xdr:rowOff>
    </xdr:from>
    <xdr:ext cx="534377" cy="259045"/>
    <xdr:sp macro="" textlink="">
      <xdr:nvSpPr>
        <xdr:cNvPr id="481" name="普通建設事業費 （ うち更新整備　）該当値テキスト"/>
        <xdr:cNvSpPr txBox="1"/>
      </xdr:nvSpPr>
      <xdr:spPr>
        <a:xfrm>
          <a:off x="10528300" y="1674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15,705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39114</xdr:rowOff>
    </xdr:from>
    <xdr:to>
      <xdr:col>14</xdr:col>
      <xdr:colOff>79375</xdr:colOff>
      <xdr:row>96</xdr:row>
      <xdr:rowOff>140714</xdr:rowOff>
    </xdr:to>
    <xdr:sp macro="" textlink="">
      <xdr:nvSpPr>
        <xdr:cNvPr id="482" name="円/楕円 481"/>
        <xdr:cNvSpPr/>
      </xdr:nvSpPr>
      <xdr:spPr>
        <a:xfrm>
          <a:off x="9588500" y="1649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157241</xdr:rowOff>
    </xdr:from>
    <xdr:ext cx="534377" cy="259045"/>
    <xdr:sp macro="" textlink="">
      <xdr:nvSpPr>
        <xdr:cNvPr id="483" name="テキスト ボックス 482"/>
        <xdr:cNvSpPr txBox="1"/>
      </xdr:nvSpPr>
      <xdr:spPr>
        <a:xfrm>
          <a:off x="9372111" y="1627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32,049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15308</xdr:rowOff>
    </xdr:from>
    <xdr:to>
      <xdr:col>12</xdr:col>
      <xdr:colOff>561975</xdr:colOff>
      <xdr:row>95</xdr:row>
      <xdr:rowOff>116908</xdr:rowOff>
    </xdr:to>
    <xdr:sp macro="" textlink="">
      <xdr:nvSpPr>
        <xdr:cNvPr id="484" name="円/楕円 483"/>
        <xdr:cNvSpPr/>
      </xdr:nvSpPr>
      <xdr:spPr>
        <a:xfrm>
          <a:off x="8699500" y="1630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133435</xdr:rowOff>
    </xdr:from>
    <xdr:ext cx="534377" cy="259045"/>
    <xdr:sp macro="" textlink="">
      <xdr:nvSpPr>
        <xdr:cNvPr id="485" name="テキスト ボックス 484"/>
        <xdr:cNvSpPr txBox="1"/>
      </xdr:nvSpPr>
      <xdr:spPr>
        <a:xfrm>
          <a:off x="8483111" y="1607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20988</xdr:rowOff>
    </xdr:from>
    <xdr:to>
      <xdr:col>23</xdr:col>
      <xdr:colOff>516889</xdr:colOff>
      <xdr:row>38</xdr:row>
      <xdr:rowOff>139700</xdr:rowOff>
    </xdr:to>
    <xdr:cxnSp macro="">
      <xdr:nvCxnSpPr>
        <xdr:cNvPr id="507" name="直線コネクタ 506"/>
        <xdr:cNvCxnSpPr/>
      </xdr:nvCxnSpPr>
      <xdr:spPr>
        <a:xfrm flipV="1">
          <a:off x="16317595" y="5335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17990</xdr:rowOff>
    </xdr:from>
    <xdr:ext cx="249299" cy="259045"/>
    <xdr:sp macro="" textlink="">
      <xdr:nvSpPr>
        <xdr:cNvPr id="508" name="災害復旧事業費最小値テキスト"/>
        <xdr:cNvSpPr txBox="1"/>
      </xdr:nvSpPr>
      <xdr:spPr>
        <a:xfrm>
          <a:off x="16370300" y="67045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139115</xdr:rowOff>
    </xdr:from>
    <xdr:ext cx="599010" cy="259045"/>
    <xdr:sp macro="" textlink="">
      <xdr:nvSpPr>
        <xdr:cNvPr id="510" name="災害復旧事業費最大値テキスト"/>
        <xdr:cNvSpPr txBox="1"/>
      </xdr:nvSpPr>
      <xdr:spPr>
        <a:xfrm>
          <a:off x="16370300" y="51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31</xdr:row>
      <xdr:rowOff>20988</xdr:rowOff>
    </xdr:from>
    <xdr:to>
      <xdr:col>23</xdr:col>
      <xdr:colOff>606425</xdr:colOff>
      <xdr:row>31</xdr:row>
      <xdr:rowOff>20988</xdr:rowOff>
    </xdr:to>
    <xdr:cxnSp macro="">
      <xdr:nvCxnSpPr>
        <xdr:cNvPr id="511" name="直線コネクタ 510"/>
        <xdr:cNvCxnSpPr/>
      </xdr:nvCxnSpPr>
      <xdr:spPr>
        <a:xfrm>
          <a:off x="16230600" y="533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139336</xdr:rowOff>
    </xdr:from>
    <xdr:to>
      <xdr:col>23</xdr:col>
      <xdr:colOff>517525</xdr:colOff>
      <xdr:row>38</xdr:row>
      <xdr:rowOff>139657</xdr:rowOff>
    </xdr:to>
    <xdr:cxnSp macro="">
      <xdr:nvCxnSpPr>
        <xdr:cNvPr id="512" name="直線コネクタ 511"/>
        <xdr:cNvCxnSpPr/>
      </xdr:nvCxnSpPr>
      <xdr:spPr>
        <a:xfrm flipV="1">
          <a:off x="15481300" y="6654436"/>
          <a:ext cx="8382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106890</xdr:rowOff>
    </xdr:from>
    <xdr:ext cx="469744" cy="259045"/>
    <xdr:sp macro="" textlink="">
      <xdr:nvSpPr>
        <xdr:cNvPr id="513" name="災害復旧事業費平均値テキスト"/>
        <xdr:cNvSpPr txBox="1"/>
      </xdr:nvSpPr>
      <xdr:spPr>
        <a:xfrm>
          <a:off x="16370300" y="6450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84013</xdr:rowOff>
    </xdr:from>
    <xdr:to>
      <xdr:col>23</xdr:col>
      <xdr:colOff>568325</xdr:colOff>
      <xdr:row>39</xdr:row>
      <xdr:rowOff>14163</xdr:rowOff>
    </xdr:to>
    <xdr:sp macro="" textlink="">
      <xdr:nvSpPr>
        <xdr:cNvPr id="514" name="フローチャート : 判断 513"/>
        <xdr:cNvSpPr/>
      </xdr:nvSpPr>
      <xdr:spPr>
        <a:xfrm>
          <a:off x="162687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138788</xdr:rowOff>
    </xdr:from>
    <xdr:to>
      <xdr:col>22</xdr:col>
      <xdr:colOff>365125</xdr:colOff>
      <xdr:row>38</xdr:row>
      <xdr:rowOff>139657</xdr:rowOff>
    </xdr:to>
    <xdr:cxnSp macro="">
      <xdr:nvCxnSpPr>
        <xdr:cNvPr id="515" name="直線コネクタ 514"/>
        <xdr:cNvCxnSpPr/>
      </xdr:nvCxnSpPr>
      <xdr:spPr>
        <a:xfrm>
          <a:off x="14592300" y="6653888"/>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82228</xdr:rowOff>
    </xdr:from>
    <xdr:to>
      <xdr:col>22</xdr:col>
      <xdr:colOff>415925</xdr:colOff>
      <xdr:row>39</xdr:row>
      <xdr:rowOff>12378</xdr:rowOff>
    </xdr:to>
    <xdr:sp macro="" textlink="">
      <xdr:nvSpPr>
        <xdr:cNvPr id="516" name="フローチャート : 判断 515"/>
        <xdr:cNvSpPr/>
      </xdr:nvSpPr>
      <xdr:spPr>
        <a:xfrm>
          <a:off x="15430500" y="65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28904</xdr:rowOff>
    </xdr:from>
    <xdr:ext cx="469744" cy="259045"/>
    <xdr:sp macro="" textlink="">
      <xdr:nvSpPr>
        <xdr:cNvPr id="517" name="テキスト ボックス 516"/>
        <xdr:cNvSpPr txBox="1"/>
      </xdr:nvSpPr>
      <xdr:spPr>
        <a:xfrm>
          <a:off x="15246427" y="637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114280</xdr:rowOff>
    </xdr:from>
    <xdr:to>
      <xdr:col>21</xdr:col>
      <xdr:colOff>161925</xdr:colOff>
      <xdr:row>38</xdr:row>
      <xdr:rowOff>138788</xdr:rowOff>
    </xdr:to>
    <xdr:cxnSp macro="">
      <xdr:nvCxnSpPr>
        <xdr:cNvPr id="518" name="直線コネクタ 517"/>
        <xdr:cNvCxnSpPr/>
      </xdr:nvCxnSpPr>
      <xdr:spPr>
        <a:xfrm>
          <a:off x="13703300" y="6629380"/>
          <a:ext cx="889000" cy="2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78698</xdr:rowOff>
    </xdr:from>
    <xdr:to>
      <xdr:col>21</xdr:col>
      <xdr:colOff>212725</xdr:colOff>
      <xdr:row>39</xdr:row>
      <xdr:rowOff>8848</xdr:rowOff>
    </xdr:to>
    <xdr:sp macro="" textlink="">
      <xdr:nvSpPr>
        <xdr:cNvPr id="519" name="フローチャート : 判断 518"/>
        <xdr:cNvSpPr/>
      </xdr:nvSpPr>
      <xdr:spPr>
        <a:xfrm>
          <a:off x="14541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25375</xdr:rowOff>
    </xdr:from>
    <xdr:ext cx="469744" cy="259045"/>
    <xdr:sp macro="" textlink="">
      <xdr:nvSpPr>
        <xdr:cNvPr id="520" name="テキスト ボックス 519"/>
        <xdr:cNvSpPr txBox="1"/>
      </xdr:nvSpPr>
      <xdr:spPr>
        <a:xfrm>
          <a:off x="14357427"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114280</xdr:rowOff>
    </xdr:from>
    <xdr:to>
      <xdr:col>19</xdr:col>
      <xdr:colOff>644525</xdr:colOff>
      <xdr:row>38</xdr:row>
      <xdr:rowOff>138402</xdr:rowOff>
    </xdr:to>
    <xdr:cxnSp macro="">
      <xdr:nvCxnSpPr>
        <xdr:cNvPr id="521" name="直線コネクタ 520"/>
        <xdr:cNvCxnSpPr/>
      </xdr:nvCxnSpPr>
      <xdr:spPr>
        <a:xfrm flipV="1">
          <a:off x="12814300" y="6629380"/>
          <a:ext cx="889000" cy="2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73001</xdr:rowOff>
    </xdr:from>
    <xdr:to>
      <xdr:col>20</xdr:col>
      <xdr:colOff>9525</xdr:colOff>
      <xdr:row>39</xdr:row>
      <xdr:rowOff>3151</xdr:rowOff>
    </xdr:to>
    <xdr:sp macro="" textlink="">
      <xdr:nvSpPr>
        <xdr:cNvPr id="522" name="フローチャート : 判断 521"/>
        <xdr:cNvSpPr/>
      </xdr:nvSpPr>
      <xdr:spPr>
        <a:xfrm>
          <a:off x="13652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165728</xdr:rowOff>
    </xdr:from>
    <xdr:ext cx="469744" cy="259045"/>
    <xdr:sp macro="" textlink="">
      <xdr:nvSpPr>
        <xdr:cNvPr id="523" name="テキスト ボックス 522"/>
        <xdr:cNvSpPr txBox="1"/>
      </xdr:nvSpPr>
      <xdr:spPr>
        <a:xfrm>
          <a:off x="13468427" y="668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70352</xdr:rowOff>
    </xdr:from>
    <xdr:to>
      <xdr:col>18</xdr:col>
      <xdr:colOff>492125</xdr:colOff>
      <xdr:row>39</xdr:row>
      <xdr:rowOff>502</xdr:rowOff>
    </xdr:to>
    <xdr:sp macro="" textlink="">
      <xdr:nvSpPr>
        <xdr:cNvPr id="524" name="フローチャート : 判断 523"/>
        <xdr:cNvSpPr/>
      </xdr:nvSpPr>
      <xdr:spPr>
        <a:xfrm>
          <a:off x="12763500" y="65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17029</xdr:rowOff>
    </xdr:from>
    <xdr:ext cx="469744" cy="259045"/>
    <xdr:sp macro="" textlink="">
      <xdr:nvSpPr>
        <xdr:cNvPr id="525" name="テキスト ボックス 524"/>
        <xdr:cNvSpPr txBox="1"/>
      </xdr:nvSpPr>
      <xdr:spPr>
        <a:xfrm>
          <a:off x="12579427" y="63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88536</xdr:rowOff>
    </xdr:from>
    <xdr:to>
      <xdr:col>23</xdr:col>
      <xdr:colOff>568325</xdr:colOff>
      <xdr:row>39</xdr:row>
      <xdr:rowOff>18686</xdr:rowOff>
    </xdr:to>
    <xdr:sp macro="" textlink="">
      <xdr:nvSpPr>
        <xdr:cNvPr id="531" name="円/楕円 530"/>
        <xdr:cNvSpPr/>
      </xdr:nvSpPr>
      <xdr:spPr>
        <a:xfrm>
          <a:off x="16268700" y="660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62439</xdr:rowOff>
    </xdr:from>
    <xdr:ext cx="378565" cy="259045"/>
    <xdr:sp macro="" textlink="">
      <xdr:nvSpPr>
        <xdr:cNvPr id="532" name="災害復旧事業費該当値テキスト"/>
        <xdr:cNvSpPr txBox="1"/>
      </xdr:nvSpPr>
      <xdr:spPr>
        <a:xfrm>
          <a:off x="16370300" y="6577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88857</xdr:rowOff>
    </xdr:from>
    <xdr:to>
      <xdr:col>22</xdr:col>
      <xdr:colOff>415925</xdr:colOff>
      <xdr:row>39</xdr:row>
      <xdr:rowOff>19007</xdr:rowOff>
    </xdr:to>
    <xdr:sp macro="" textlink="">
      <xdr:nvSpPr>
        <xdr:cNvPr id="533" name="円/楕円 532"/>
        <xdr:cNvSpPr/>
      </xdr:nvSpPr>
      <xdr:spPr>
        <a:xfrm>
          <a:off x="15430500" y="660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10134</xdr:rowOff>
    </xdr:from>
    <xdr:ext cx="313932" cy="259045"/>
    <xdr:sp macro="" textlink="">
      <xdr:nvSpPr>
        <xdr:cNvPr id="534" name="テキスト ボックス 533"/>
        <xdr:cNvSpPr txBox="1"/>
      </xdr:nvSpPr>
      <xdr:spPr>
        <a:xfrm>
          <a:off x="15324333" y="6696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87988</xdr:rowOff>
    </xdr:from>
    <xdr:to>
      <xdr:col>21</xdr:col>
      <xdr:colOff>212725</xdr:colOff>
      <xdr:row>39</xdr:row>
      <xdr:rowOff>18138</xdr:rowOff>
    </xdr:to>
    <xdr:sp macro="" textlink="">
      <xdr:nvSpPr>
        <xdr:cNvPr id="535" name="円/楕円 534"/>
        <xdr:cNvSpPr/>
      </xdr:nvSpPr>
      <xdr:spPr>
        <a:xfrm>
          <a:off x="14541500" y="660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9265</xdr:rowOff>
    </xdr:from>
    <xdr:ext cx="378565" cy="259045"/>
    <xdr:sp macro="" textlink="">
      <xdr:nvSpPr>
        <xdr:cNvPr id="536" name="テキスト ボックス 535"/>
        <xdr:cNvSpPr txBox="1"/>
      </xdr:nvSpPr>
      <xdr:spPr>
        <a:xfrm>
          <a:off x="14403017" y="6695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63480</xdr:rowOff>
    </xdr:from>
    <xdr:to>
      <xdr:col>20</xdr:col>
      <xdr:colOff>9525</xdr:colOff>
      <xdr:row>38</xdr:row>
      <xdr:rowOff>165080</xdr:rowOff>
    </xdr:to>
    <xdr:sp macro="" textlink="">
      <xdr:nvSpPr>
        <xdr:cNvPr id="537" name="円/楕円 536"/>
        <xdr:cNvSpPr/>
      </xdr:nvSpPr>
      <xdr:spPr>
        <a:xfrm>
          <a:off x="13652500" y="65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10157</xdr:rowOff>
    </xdr:from>
    <xdr:ext cx="534377" cy="259045"/>
    <xdr:sp macro="" textlink="">
      <xdr:nvSpPr>
        <xdr:cNvPr id="538" name="テキスト ボックス 537"/>
        <xdr:cNvSpPr txBox="1"/>
      </xdr:nvSpPr>
      <xdr:spPr>
        <a:xfrm>
          <a:off x="13436111" y="63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87602</xdr:rowOff>
    </xdr:from>
    <xdr:to>
      <xdr:col>18</xdr:col>
      <xdr:colOff>492125</xdr:colOff>
      <xdr:row>39</xdr:row>
      <xdr:rowOff>17752</xdr:rowOff>
    </xdr:to>
    <xdr:sp macro="" textlink="">
      <xdr:nvSpPr>
        <xdr:cNvPr id="539" name="円/楕円 538"/>
        <xdr:cNvSpPr/>
      </xdr:nvSpPr>
      <xdr:spPr>
        <a:xfrm>
          <a:off x="12763500" y="660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8879</xdr:rowOff>
    </xdr:from>
    <xdr:ext cx="378565" cy="259045"/>
    <xdr:sp macro="" textlink="">
      <xdr:nvSpPr>
        <xdr:cNvPr id="540" name="テキスト ボックス 539"/>
        <xdr:cNvSpPr txBox="1"/>
      </xdr:nvSpPr>
      <xdr:spPr>
        <a:xfrm>
          <a:off x="12625017" y="6695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フローチャート :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5" name="フローチャート :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6" name="テキスト ボックス 56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8" name="フローチャート :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9" name="テキスト ボックス 56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71" name="フローチャート :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72" name="テキスト ボックス 57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3" name="フローチャート :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4" name="テキスト ボックス 57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80" name="円/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82" name="円/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83" name="テキスト ボックス 58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4" name="円/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5" name="テキスト ボックス 58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6" name="円/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7" name="テキスト ボックス 58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8" name="円/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9" name="テキスト ボックス 58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3" name="テキスト ボックス 60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5" name="テキスト ボックス 60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7" name="テキスト ボックス 60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9" name="テキスト ボックス 60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152806</xdr:rowOff>
    </xdr:from>
    <xdr:to>
      <xdr:col>23</xdr:col>
      <xdr:colOff>516889</xdr:colOff>
      <xdr:row>78</xdr:row>
      <xdr:rowOff>54648</xdr:rowOff>
    </xdr:to>
    <xdr:cxnSp macro="">
      <xdr:nvCxnSpPr>
        <xdr:cNvPr id="613" name="直線コネクタ 612"/>
        <xdr:cNvCxnSpPr/>
      </xdr:nvCxnSpPr>
      <xdr:spPr>
        <a:xfrm flipV="1">
          <a:off x="16317595" y="12154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58475</xdr:rowOff>
    </xdr:from>
    <xdr:ext cx="534377" cy="259045"/>
    <xdr:sp macro="" textlink="">
      <xdr:nvSpPr>
        <xdr:cNvPr id="614" name="公債費最小値テキスト"/>
        <xdr:cNvSpPr txBox="1"/>
      </xdr:nvSpPr>
      <xdr:spPr>
        <a:xfrm>
          <a:off x="16370300" y="1343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78</xdr:row>
      <xdr:rowOff>54648</xdr:rowOff>
    </xdr:from>
    <xdr:to>
      <xdr:col>23</xdr:col>
      <xdr:colOff>606425</xdr:colOff>
      <xdr:row>78</xdr:row>
      <xdr:rowOff>54648</xdr:rowOff>
    </xdr:to>
    <xdr:cxnSp macro="">
      <xdr:nvCxnSpPr>
        <xdr:cNvPr id="615" name="直線コネクタ 614"/>
        <xdr:cNvCxnSpPr/>
      </xdr:nvCxnSpPr>
      <xdr:spPr>
        <a:xfrm>
          <a:off x="16230600" y="1342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99483</xdr:rowOff>
    </xdr:from>
    <xdr:ext cx="599010" cy="259045"/>
    <xdr:sp macro="" textlink="">
      <xdr:nvSpPr>
        <xdr:cNvPr id="616" name="公債費最大値テキスト"/>
        <xdr:cNvSpPr txBox="1"/>
      </xdr:nvSpPr>
      <xdr:spPr>
        <a:xfrm>
          <a:off x="16370300" y="1192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70</xdr:row>
      <xdr:rowOff>152806</xdr:rowOff>
    </xdr:from>
    <xdr:to>
      <xdr:col>23</xdr:col>
      <xdr:colOff>606425</xdr:colOff>
      <xdr:row>70</xdr:row>
      <xdr:rowOff>152806</xdr:rowOff>
    </xdr:to>
    <xdr:cxnSp macro="">
      <xdr:nvCxnSpPr>
        <xdr:cNvPr id="617" name="直線コネクタ 616"/>
        <xdr:cNvCxnSpPr/>
      </xdr:nvCxnSpPr>
      <xdr:spPr>
        <a:xfrm>
          <a:off x="16230600" y="121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158597</xdr:rowOff>
    </xdr:from>
    <xdr:to>
      <xdr:col>23</xdr:col>
      <xdr:colOff>517525</xdr:colOff>
      <xdr:row>72</xdr:row>
      <xdr:rowOff>16878</xdr:rowOff>
    </xdr:to>
    <xdr:cxnSp macro="">
      <xdr:nvCxnSpPr>
        <xdr:cNvPr id="618" name="直線コネクタ 617"/>
        <xdr:cNvCxnSpPr/>
      </xdr:nvCxnSpPr>
      <xdr:spPr>
        <a:xfrm flipV="1">
          <a:off x="15481300" y="12331547"/>
          <a:ext cx="838200" cy="2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168432</xdr:rowOff>
    </xdr:from>
    <xdr:ext cx="534377" cy="259045"/>
    <xdr:sp macro="" textlink="">
      <xdr:nvSpPr>
        <xdr:cNvPr id="619" name="公債費平均値テキスト"/>
        <xdr:cNvSpPr txBox="1"/>
      </xdr:nvSpPr>
      <xdr:spPr>
        <a:xfrm>
          <a:off x="16370300" y="12684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18555</xdr:rowOff>
    </xdr:from>
    <xdr:to>
      <xdr:col>23</xdr:col>
      <xdr:colOff>568325</xdr:colOff>
      <xdr:row>74</xdr:row>
      <xdr:rowOff>120155</xdr:rowOff>
    </xdr:to>
    <xdr:sp macro="" textlink="">
      <xdr:nvSpPr>
        <xdr:cNvPr id="620" name="フローチャート : 判断 619"/>
        <xdr:cNvSpPr/>
      </xdr:nvSpPr>
      <xdr:spPr>
        <a:xfrm>
          <a:off x="16268700" y="127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16878</xdr:rowOff>
    </xdr:from>
    <xdr:to>
      <xdr:col>22</xdr:col>
      <xdr:colOff>365125</xdr:colOff>
      <xdr:row>72</xdr:row>
      <xdr:rowOff>88976</xdr:rowOff>
    </xdr:to>
    <xdr:cxnSp macro="">
      <xdr:nvCxnSpPr>
        <xdr:cNvPr id="621" name="直線コネクタ 620"/>
        <xdr:cNvCxnSpPr/>
      </xdr:nvCxnSpPr>
      <xdr:spPr>
        <a:xfrm flipV="1">
          <a:off x="14592300" y="12361278"/>
          <a:ext cx="889000" cy="7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150990</xdr:rowOff>
    </xdr:from>
    <xdr:to>
      <xdr:col>22</xdr:col>
      <xdr:colOff>415925</xdr:colOff>
      <xdr:row>75</xdr:row>
      <xdr:rowOff>81140</xdr:rowOff>
    </xdr:to>
    <xdr:sp macro="" textlink="">
      <xdr:nvSpPr>
        <xdr:cNvPr id="622" name="フローチャート : 判断 621"/>
        <xdr:cNvSpPr/>
      </xdr:nvSpPr>
      <xdr:spPr>
        <a:xfrm>
          <a:off x="15430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72267</xdr:rowOff>
    </xdr:from>
    <xdr:ext cx="534377" cy="259045"/>
    <xdr:sp macro="" textlink="">
      <xdr:nvSpPr>
        <xdr:cNvPr id="623" name="テキスト ボックス 622"/>
        <xdr:cNvSpPr txBox="1"/>
      </xdr:nvSpPr>
      <xdr:spPr>
        <a:xfrm>
          <a:off x="15214111" y="129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88976</xdr:rowOff>
    </xdr:from>
    <xdr:to>
      <xdr:col>21</xdr:col>
      <xdr:colOff>161925</xdr:colOff>
      <xdr:row>72</xdr:row>
      <xdr:rowOff>100216</xdr:rowOff>
    </xdr:to>
    <xdr:cxnSp macro="">
      <xdr:nvCxnSpPr>
        <xdr:cNvPr id="624" name="直線コネクタ 623"/>
        <xdr:cNvCxnSpPr/>
      </xdr:nvCxnSpPr>
      <xdr:spPr>
        <a:xfrm flipV="1">
          <a:off x="13703300" y="12433376"/>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30023</xdr:rowOff>
    </xdr:from>
    <xdr:to>
      <xdr:col>21</xdr:col>
      <xdr:colOff>212725</xdr:colOff>
      <xdr:row>74</xdr:row>
      <xdr:rowOff>131623</xdr:rowOff>
    </xdr:to>
    <xdr:sp macro="" textlink="">
      <xdr:nvSpPr>
        <xdr:cNvPr id="625" name="フローチャート : 判断 624"/>
        <xdr:cNvSpPr/>
      </xdr:nvSpPr>
      <xdr:spPr>
        <a:xfrm>
          <a:off x="14541500" y="1271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122750</xdr:rowOff>
    </xdr:from>
    <xdr:ext cx="534377" cy="259045"/>
    <xdr:sp macro="" textlink="">
      <xdr:nvSpPr>
        <xdr:cNvPr id="626" name="テキスト ボックス 625"/>
        <xdr:cNvSpPr txBox="1"/>
      </xdr:nvSpPr>
      <xdr:spPr>
        <a:xfrm>
          <a:off x="14325111" y="128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100216</xdr:rowOff>
    </xdr:from>
    <xdr:to>
      <xdr:col>19</xdr:col>
      <xdr:colOff>644525</xdr:colOff>
      <xdr:row>72</xdr:row>
      <xdr:rowOff>137757</xdr:rowOff>
    </xdr:to>
    <xdr:cxnSp macro="">
      <xdr:nvCxnSpPr>
        <xdr:cNvPr id="627" name="直線コネクタ 626"/>
        <xdr:cNvCxnSpPr/>
      </xdr:nvCxnSpPr>
      <xdr:spPr>
        <a:xfrm flipV="1">
          <a:off x="12814300" y="12444616"/>
          <a:ext cx="889000" cy="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37249</xdr:rowOff>
    </xdr:from>
    <xdr:to>
      <xdr:col>20</xdr:col>
      <xdr:colOff>9525</xdr:colOff>
      <xdr:row>74</xdr:row>
      <xdr:rowOff>138849</xdr:rowOff>
    </xdr:to>
    <xdr:sp macro="" textlink="">
      <xdr:nvSpPr>
        <xdr:cNvPr id="628" name="フローチャート : 判断 627"/>
        <xdr:cNvSpPr/>
      </xdr:nvSpPr>
      <xdr:spPr>
        <a:xfrm>
          <a:off x="13652500" y="1272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129976</xdr:rowOff>
    </xdr:from>
    <xdr:ext cx="534377" cy="259045"/>
    <xdr:sp macro="" textlink="">
      <xdr:nvSpPr>
        <xdr:cNvPr id="629" name="テキスト ボックス 628"/>
        <xdr:cNvSpPr txBox="1"/>
      </xdr:nvSpPr>
      <xdr:spPr>
        <a:xfrm>
          <a:off x="13436111" y="12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32779</xdr:rowOff>
    </xdr:from>
    <xdr:to>
      <xdr:col>18</xdr:col>
      <xdr:colOff>492125</xdr:colOff>
      <xdr:row>74</xdr:row>
      <xdr:rowOff>134379</xdr:rowOff>
    </xdr:to>
    <xdr:sp macro="" textlink="">
      <xdr:nvSpPr>
        <xdr:cNvPr id="630" name="フローチャート : 判断 629"/>
        <xdr:cNvSpPr/>
      </xdr:nvSpPr>
      <xdr:spPr>
        <a:xfrm>
          <a:off x="12763500" y="127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125506</xdr:rowOff>
    </xdr:from>
    <xdr:ext cx="534377" cy="259045"/>
    <xdr:sp macro="" textlink="">
      <xdr:nvSpPr>
        <xdr:cNvPr id="631" name="テキスト ボックス 630"/>
        <xdr:cNvSpPr txBox="1"/>
      </xdr:nvSpPr>
      <xdr:spPr>
        <a:xfrm>
          <a:off x="12547111" y="128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107797</xdr:rowOff>
    </xdr:from>
    <xdr:to>
      <xdr:col>23</xdr:col>
      <xdr:colOff>568325</xdr:colOff>
      <xdr:row>72</xdr:row>
      <xdr:rowOff>37947</xdr:rowOff>
    </xdr:to>
    <xdr:sp macro="" textlink="">
      <xdr:nvSpPr>
        <xdr:cNvPr id="637" name="円/楕円 636"/>
        <xdr:cNvSpPr/>
      </xdr:nvSpPr>
      <xdr:spPr>
        <a:xfrm>
          <a:off x="16268700" y="1228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130674</xdr:rowOff>
    </xdr:from>
    <xdr:ext cx="534377" cy="259045"/>
    <xdr:sp macro="" textlink="">
      <xdr:nvSpPr>
        <xdr:cNvPr id="638" name="公債費該当値テキスト"/>
        <xdr:cNvSpPr txBox="1"/>
      </xdr:nvSpPr>
      <xdr:spPr>
        <a:xfrm>
          <a:off x="16370300" y="1213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99,012</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137528</xdr:rowOff>
    </xdr:from>
    <xdr:to>
      <xdr:col>22</xdr:col>
      <xdr:colOff>415925</xdr:colOff>
      <xdr:row>72</xdr:row>
      <xdr:rowOff>67678</xdr:rowOff>
    </xdr:to>
    <xdr:sp macro="" textlink="">
      <xdr:nvSpPr>
        <xdr:cNvPr id="639" name="円/楕円 638"/>
        <xdr:cNvSpPr/>
      </xdr:nvSpPr>
      <xdr:spPr>
        <a:xfrm>
          <a:off x="15430500" y="123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84205</xdr:rowOff>
    </xdr:from>
    <xdr:ext cx="534377" cy="259045"/>
    <xdr:sp macro="" textlink="">
      <xdr:nvSpPr>
        <xdr:cNvPr id="640" name="テキスト ボックス 639"/>
        <xdr:cNvSpPr txBox="1"/>
      </xdr:nvSpPr>
      <xdr:spPr>
        <a:xfrm>
          <a:off x="15214111" y="1208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96,671</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38176</xdr:rowOff>
    </xdr:from>
    <xdr:to>
      <xdr:col>21</xdr:col>
      <xdr:colOff>212725</xdr:colOff>
      <xdr:row>72</xdr:row>
      <xdr:rowOff>139776</xdr:rowOff>
    </xdr:to>
    <xdr:sp macro="" textlink="">
      <xdr:nvSpPr>
        <xdr:cNvPr id="641" name="円/楕円 640"/>
        <xdr:cNvSpPr/>
      </xdr:nvSpPr>
      <xdr:spPr>
        <a:xfrm>
          <a:off x="14541500" y="1238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156303</xdr:rowOff>
    </xdr:from>
    <xdr:ext cx="534377" cy="259045"/>
    <xdr:sp macro="" textlink="">
      <xdr:nvSpPr>
        <xdr:cNvPr id="642" name="テキスト ボックス 641"/>
        <xdr:cNvSpPr txBox="1"/>
      </xdr:nvSpPr>
      <xdr:spPr>
        <a:xfrm>
          <a:off x="14325111" y="1215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90,994</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49416</xdr:rowOff>
    </xdr:from>
    <xdr:to>
      <xdr:col>20</xdr:col>
      <xdr:colOff>9525</xdr:colOff>
      <xdr:row>72</xdr:row>
      <xdr:rowOff>151016</xdr:rowOff>
    </xdr:to>
    <xdr:sp macro="" textlink="">
      <xdr:nvSpPr>
        <xdr:cNvPr id="643" name="円/楕円 642"/>
        <xdr:cNvSpPr/>
      </xdr:nvSpPr>
      <xdr:spPr>
        <a:xfrm>
          <a:off x="13652500" y="1239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167543</xdr:rowOff>
    </xdr:from>
    <xdr:ext cx="534377" cy="259045"/>
    <xdr:sp macro="" textlink="">
      <xdr:nvSpPr>
        <xdr:cNvPr id="644" name="テキスト ボックス 643"/>
        <xdr:cNvSpPr txBox="1"/>
      </xdr:nvSpPr>
      <xdr:spPr>
        <a:xfrm>
          <a:off x="13436111" y="1216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90,109</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86957</xdr:rowOff>
    </xdr:from>
    <xdr:to>
      <xdr:col>18</xdr:col>
      <xdr:colOff>492125</xdr:colOff>
      <xdr:row>73</xdr:row>
      <xdr:rowOff>17107</xdr:rowOff>
    </xdr:to>
    <xdr:sp macro="" textlink="">
      <xdr:nvSpPr>
        <xdr:cNvPr id="645" name="円/楕円 644"/>
        <xdr:cNvSpPr/>
      </xdr:nvSpPr>
      <xdr:spPr>
        <a:xfrm>
          <a:off x="12763500" y="124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33634</xdr:rowOff>
    </xdr:from>
    <xdr:ext cx="534377" cy="259045"/>
    <xdr:sp macro="" textlink="">
      <xdr:nvSpPr>
        <xdr:cNvPr id="646" name="テキスト ボックス 645"/>
        <xdr:cNvSpPr txBox="1"/>
      </xdr:nvSpPr>
      <xdr:spPr>
        <a:xfrm>
          <a:off x="12547111" y="1220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0" name="テキスト ボックス 65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66" name="テキスト ボックス 66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22152</xdr:rowOff>
    </xdr:from>
    <xdr:to>
      <xdr:col>23</xdr:col>
      <xdr:colOff>516889</xdr:colOff>
      <xdr:row>99</xdr:row>
      <xdr:rowOff>43261</xdr:rowOff>
    </xdr:to>
    <xdr:cxnSp macro="">
      <xdr:nvCxnSpPr>
        <xdr:cNvPr id="670" name="直線コネクタ 669"/>
        <xdr:cNvCxnSpPr/>
      </xdr:nvCxnSpPr>
      <xdr:spPr>
        <a:xfrm flipV="1">
          <a:off x="16317595" y="15452652"/>
          <a:ext cx="1269" cy="15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64371</xdr:rowOff>
    </xdr:from>
    <xdr:ext cx="378565" cy="259045"/>
    <xdr:sp macro="" textlink="">
      <xdr:nvSpPr>
        <xdr:cNvPr id="671" name="積立金最小値テキスト"/>
        <xdr:cNvSpPr txBox="1"/>
      </xdr:nvSpPr>
      <xdr:spPr>
        <a:xfrm>
          <a:off x="16370300" y="17037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23</xdr:col>
      <xdr:colOff>428625</xdr:colOff>
      <xdr:row>99</xdr:row>
      <xdr:rowOff>43261</xdr:rowOff>
    </xdr:from>
    <xdr:to>
      <xdr:col>23</xdr:col>
      <xdr:colOff>606425</xdr:colOff>
      <xdr:row>99</xdr:row>
      <xdr:rowOff>43261</xdr:rowOff>
    </xdr:to>
    <xdr:cxnSp macro="">
      <xdr:nvCxnSpPr>
        <xdr:cNvPr id="672" name="直線コネクタ 671"/>
        <xdr:cNvCxnSpPr/>
      </xdr:nvCxnSpPr>
      <xdr:spPr>
        <a:xfrm>
          <a:off x="16230600" y="17016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140279</xdr:rowOff>
    </xdr:from>
    <xdr:ext cx="690189" cy="259045"/>
    <xdr:sp macro="" textlink="">
      <xdr:nvSpPr>
        <xdr:cNvPr id="673" name="積立金最大値テキスト"/>
        <xdr:cNvSpPr txBox="1"/>
      </xdr:nvSpPr>
      <xdr:spPr>
        <a:xfrm>
          <a:off x="16370300" y="152278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1,232,557</a:t>
          </a:r>
          <a:endParaRPr kumimoji="1" lang="ja-JP" altLang="en-US" sz="1000" b="1">
            <a:latin typeface="ＭＳ Ｐゴシック"/>
          </a:endParaRPr>
        </a:p>
      </xdr:txBody>
    </xdr:sp>
    <xdr:clientData/>
  </xdr:oneCellAnchor>
  <xdr:twoCellAnchor>
    <xdr:from>
      <xdr:col>23</xdr:col>
      <xdr:colOff>428625</xdr:colOff>
      <xdr:row>90</xdr:row>
      <xdr:rowOff>22152</xdr:rowOff>
    </xdr:from>
    <xdr:to>
      <xdr:col>23</xdr:col>
      <xdr:colOff>606425</xdr:colOff>
      <xdr:row>90</xdr:row>
      <xdr:rowOff>22152</xdr:rowOff>
    </xdr:to>
    <xdr:cxnSp macro="">
      <xdr:nvCxnSpPr>
        <xdr:cNvPr id="674" name="直線コネクタ 673"/>
        <xdr:cNvCxnSpPr/>
      </xdr:nvCxnSpPr>
      <xdr:spPr>
        <a:xfrm>
          <a:off x="16230600" y="154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33203</xdr:rowOff>
    </xdr:from>
    <xdr:to>
      <xdr:col>23</xdr:col>
      <xdr:colOff>517525</xdr:colOff>
      <xdr:row>99</xdr:row>
      <xdr:rowOff>38412</xdr:rowOff>
    </xdr:to>
    <xdr:cxnSp macro="">
      <xdr:nvCxnSpPr>
        <xdr:cNvPr id="675" name="直線コネクタ 674"/>
        <xdr:cNvCxnSpPr/>
      </xdr:nvCxnSpPr>
      <xdr:spPr>
        <a:xfrm>
          <a:off x="15481300" y="17006753"/>
          <a:ext cx="8382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153272</xdr:rowOff>
    </xdr:from>
    <xdr:ext cx="534377" cy="259045"/>
    <xdr:sp macro="" textlink="">
      <xdr:nvSpPr>
        <xdr:cNvPr id="676" name="積立金平均値テキスト"/>
        <xdr:cNvSpPr txBox="1"/>
      </xdr:nvSpPr>
      <xdr:spPr>
        <a:xfrm>
          <a:off x="16370300" y="1678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27,327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130395</xdr:rowOff>
    </xdr:from>
    <xdr:to>
      <xdr:col>23</xdr:col>
      <xdr:colOff>568325</xdr:colOff>
      <xdr:row>99</xdr:row>
      <xdr:rowOff>60545</xdr:rowOff>
    </xdr:to>
    <xdr:sp macro="" textlink="">
      <xdr:nvSpPr>
        <xdr:cNvPr id="677" name="フローチャート : 判断 676"/>
        <xdr:cNvSpPr/>
      </xdr:nvSpPr>
      <xdr:spPr>
        <a:xfrm>
          <a:off x="162687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33203</xdr:rowOff>
    </xdr:from>
    <xdr:to>
      <xdr:col>22</xdr:col>
      <xdr:colOff>365125</xdr:colOff>
      <xdr:row>99</xdr:row>
      <xdr:rowOff>39736</xdr:rowOff>
    </xdr:to>
    <xdr:cxnSp macro="">
      <xdr:nvCxnSpPr>
        <xdr:cNvPr id="678" name="直線コネクタ 677"/>
        <xdr:cNvCxnSpPr/>
      </xdr:nvCxnSpPr>
      <xdr:spPr>
        <a:xfrm flipV="1">
          <a:off x="14592300" y="17006753"/>
          <a:ext cx="889000" cy="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147247</xdr:rowOff>
    </xdr:from>
    <xdr:to>
      <xdr:col>22</xdr:col>
      <xdr:colOff>415925</xdr:colOff>
      <xdr:row>99</xdr:row>
      <xdr:rowOff>77397</xdr:rowOff>
    </xdr:to>
    <xdr:sp macro="" textlink="">
      <xdr:nvSpPr>
        <xdr:cNvPr id="679" name="フローチャート : 判断 678"/>
        <xdr:cNvSpPr/>
      </xdr:nvSpPr>
      <xdr:spPr>
        <a:xfrm>
          <a:off x="15430500" y="1694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93924</xdr:rowOff>
    </xdr:from>
    <xdr:ext cx="534377" cy="259045"/>
    <xdr:sp macro="" textlink="">
      <xdr:nvSpPr>
        <xdr:cNvPr id="680" name="テキスト ボックス 679"/>
        <xdr:cNvSpPr txBox="1"/>
      </xdr:nvSpPr>
      <xdr:spPr>
        <a:xfrm>
          <a:off x="15214111" y="1672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16968</xdr:rowOff>
    </xdr:from>
    <xdr:to>
      <xdr:col>21</xdr:col>
      <xdr:colOff>161925</xdr:colOff>
      <xdr:row>99</xdr:row>
      <xdr:rowOff>39736</xdr:rowOff>
    </xdr:to>
    <xdr:cxnSp macro="">
      <xdr:nvCxnSpPr>
        <xdr:cNvPr id="681" name="直線コネクタ 680"/>
        <xdr:cNvCxnSpPr/>
      </xdr:nvCxnSpPr>
      <xdr:spPr>
        <a:xfrm>
          <a:off x="13703300" y="16990518"/>
          <a:ext cx="889000" cy="2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147988</xdr:rowOff>
    </xdr:from>
    <xdr:to>
      <xdr:col>21</xdr:col>
      <xdr:colOff>212725</xdr:colOff>
      <xdr:row>99</xdr:row>
      <xdr:rowOff>78138</xdr:rowOff>
    </xdr:to>
    <xdr:sp macro="" textlink="">
      <xdr:nvSpPr>
        <xdr:cNvPr id="682" name="フローチャート : 判断 681"/>
        <xdr:cNvSpPr/>
      </xdr:nvSpPr>
      <xdr:spPr>
        <a:xfrm>
          <a:off x="14541500" y="1695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94665</xdr:rowOff>
    </xdr:from>
    <xdr:ext cx="534377" cy="259045"/>
    <xdr:sp macro="" textlink="">
      <xdr:nvSpPr>
        <xdr:cNvPr id="683" name="テキスト ボックス 682"/>
        <xdr:cNvSpPr txBox="1"/>
      </xdr:nvSpPr>
      <xdr:spPr>
        <a:xfrm>
          <a:off x="14325111" y="1672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5397</xdr:rowOff>
    </xdr:from>
    <xdr:to>
      <xdr:col>19</xdr:col>
      <xdr:colOff>644525</xdr:colOff>
      <xdr:row>99</xdr:row>
      <xdr:rowOff>16968</xdr:rowOff>
    </xdr:to>
    <xdr:cxnSp macro="">
      <xdr:nvCxnSpPr>
        <xdr:cNvPr id="684" name="直線コネクタ 683"/>
        <xdr:cNvCxnSpPr/>
      </xdr:nvCxnSpPr>
      <xdr:spPr>
        <a:xfrm>
          <a:off x="12814300" y="16978947"/>
          <a:ext cx="889000" cy="1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136009</xdr:rowOff>
    </xdr:from>
    <xdr:to>
      <xdr:col>20</xdr:col>
      <xdr:colOff>9525</xdr:colOff>
      <xdr:row>99</xdr:row>
      <xdr:rowOff>66159</xdr:rowOff>
    </xdr:to>
    <xdr:sp macro="" textlink="">
      <xdr:nvSpPr>
        <xdr:cNvPr id="685" name="フローチャート : 判断 684"/>
        <xdr:cNvSpPr/>
      </xdr:nvSpPr>
      <xdr:spPr>
        <a:xfrm>
          <a:off x="13652500" y="1693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82686</xdr:rowOff>
    </xdr:from>
    <xdr:ext cx="534377" cy="259045"/>
    <xdr:sp macro="" textlink="">
      <xdr:nvSpPr>
        <xdr:cNvPr id="686" name="テキスト ボックス 685"/>
        <xdr:cNvSpPr txBox="1"/>
      </xdr:nvSpPr>
      <xdr:spPr>
        <a:xfrm>
          <a:off x="13436111" y="1671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128074</xdr:rowOff>
    </xdr:from>
    <xdr:to>
      <xdr:col>18</xdr:col>
      <xdr:colOff>492125</xdr:colOff>
      <xdr:row>99</xdr:row>
      <xdr:rowOff>58224</xdr:rowOff>
    </xdr:to>
    <xdr:sp macro="" textlink="">
      <xdr:nvSpPr>
        <xdr:cNvPr id="687" name="フローチャート : 判断 686"/>
        <xdr:cNvSpPr/>
      </xdr:nvSpPr>
      <xdr:spPr>
        <a:xfrm>
          <a:off x="12763500" y="169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49351</xdr:rowOff>
    </xdr:from>
    <xdr:ext cx="534377" cy="259045"/>
    <xdr:sp macro="" textlink="">
      <xdr:nvSpPr>
        <xdr:cNvPr id="688" name="テキスト ボックス 687"/>
        <xdr:cNvSpPr txBox="1"/>
      </xdr:nvSpPr>
      <xdr:spPr>
        <a:xfrm>
          <a:off x="12547111" y="1702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159062</xdr:rowOff>
    </xdr:from>
    <xdr:to>
      <xdr:col>23</xdr:col>
      <xdr:colOff>568325</xdr:colOff>
      <xdr:row>99</xdr:row>
      <xdr:rowOff>89212</xdr:rowOff>
    </xdr:to>
    <xdr:sp macro="" textlink="">
      <xdr:nvSpPr>
        <xdr:cNvPr id="694" name="円/楕円 693"/>
        <xdr:cNvSpPr/>
      </xdr:nvSpPr>
      <xdr:spPr>
        <a:xfrm>
          <a:off x="16268700" y="1696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108823</xdr:rowOff>
    </xdr:from>
    <xdr:ext cx="469744" cy="259045"/>
    <xdr:sp macro="" textlink="">
      <xdr:nvSpPr>
        <xdr:cNvPr id="695" name="積立金該当値テキスト"/>
        <xdr:cNvSpPr txBox="1"/>
      </xdr:nvSpPr>
      <xdr:spPr>
        <a:xfrm>
          <a:off x="16370300" y="1691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153853</xdr:rowOff>
    </xdr:from>
    <xdr:to>
      <xdr:col>22</xdr:col>
      <xdr:colOff>415925</xdr:colOff>
      <xdr:row>99</xdr:row>
      <xdr:rowOff>84003</xdr:rowOff>
    </xdr:to>
    <xdr:sp macro="" textlink="">
      <xdr:nvSpPr>
        <xdr:cNvPr id="696" name="円/楕円 695"/>
        <xdr:cNvSpPr/>
      </xdr:nvSpPr>
      <xdr:spPr>
        <a:xfrm>
          <a:off x="15430500" y="1695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75130</xdr:rowOff>
    </xdr:from>
    <xdr:ext cx="469744" cy="259045"/>
    <xdr:sp macro="" textlink="">
      <xdr:nvSpPr>
        <xdr:cNvPr id="697" name="テキスト ボックス 696"/>
        <xdr:cNvSpPr txBox="1"/>
      </xdr:nvSpPr>
      <xdr:spPr>
        <a:xfrm>
          <a:off x="15246427" y="1704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160386</xdr:rowOff>
    </xdr:from>
    <xdr:to>
      <xdr:col>21</xdr:col>
      <xdr:colOff>212725</xdr:colOff>
      <xdr:row>99</xdr:row>
      <xdr:rowOff>90536</xdr:rowOff>
    </xdr:to>
    <xdr:sp macro="" textlink="">
      <xdr:nvSpPr>
        <xdr:cNvPr id="698" name="円/楕円 697"/>
        <xdr:cNvSpPr/>
      </xdr:nvSpPr>
      <xdr:spPr>
        <a:xfrm>
          <a:off x="14541500" y="1696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81663</xdr:rowOff>
    </xdr:from>
    <xdr:ext cx="469744" cy="259045"/>
    <xdr:sp macro="" textlink="">
      <xdr:nvSpPr>
        <xdr:cNvPr id="699" name="テキスト ボックス 698"/>
        <xdr:cNvSpPr txBox="1"/>
      </xdr:nvSpPr>
      <xdr:spPr>
        <a:xfrm>
          <a:off x="14357427" y="1705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137618</xdr:rowOff>
    </xdr:from>
    <xdr:to>
      <xdr:col>20</xdr:col>
      <xdr:colOff>9525</xdr:colOff>
      <xdr:row>99</xdr:row>
      <xdr:rowOff>67768</xdr:rowOff>
    </xdr:to>
    <xdr:sp macro="" textlink="">
      <xdr:nvSpPr>
        <xdr:cNvPr id="700" name="円/楕円 699"/>
        <xdr:cNvSpPr/>
      </xdr:nvSpPr>
      <xdr:spPr>
        <a:xfrm>
          <a:off x="13652500" y="1693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58895</xdr:rowOff>
    </xdr:from>
    <xdr:ext cx="534377" cy="259045"/>
    <xdr:sp macro="" textlink="">
      <xdr:nvSpPr>
        <xdr:cNvPr id="701" name="テキスト ボックス 700"/>
        <xdr:cNvSpPr txBox="1"/>
      </xdr:nvSpPr>
      <xdr:spPr>
        <a:xfrm>
          <a:off x="13436111"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21,640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126047</xdr:rowOff>
    </xdr:from>
    <xdr:to>
      <xdr:col>18</xdr:col>
      <xdr:colOff>492125</xdr:colOff>
      <xdr:row>99</xdr:row>
      <xdr:rowOff>56197</xdr:rowOff>
    </xdr:to>
    <xdr:sp macro="" textlink="">
      <xdr:nvSpPr>
        <xdr:cNvPr id="702" name="円/楕円 701"/>
        <xdr:cNvSpPr/>
      </xdr:nvSpPr>
      <xdr:spPr>
        <a:xfrm>
          <a:off x="12763500" y="1692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72724</xdr:rowOff>
    </xdr:from>
    <xdr:ext cx="534377" cy="259045"/>
    <xdr:sp macro="" textlink="">
      <xdr:nvSpPr>
        <xdr:cNvPr id="703" name="テキスト ボックス 702"/>
        <xdr:cNvSpPr txBox="1"/>
      </xdr:nvSpPr>
      <xdr:spPr>
        <a:xfrm>
          <a:off x="12547111" y="1670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81041</xdr:rowOff>
    </xdr:from>
    <xdr:to>
      <xdr:col>32</xdr:col>
      <xdr:colOff>186689</xdr:colOff>
      <xdr:row>38</xdr:row>
      <xdr:rowOff>139700</xdr:rowOff>
    </xdr:to>
    <xdr:cxnSp macro="">
      <xdr:nvCxnSpPr>
        <xdr:cNvPr id="725" name="直線コネクタ 724"/>
        <xdr:cNvCxnSpPr/>
      </xdr:nvCxnSpPr>
      <xdr:spPr>
        <a:xfrm flipV="1">
          <a:off x="22159595" y="5395991"/>
          <a:ext cx="1269" cy="125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27718</xdr:rowOff>
    </xdr:from>
    <xdr:ext cx="534377" cy="259045"/>
    <xdr:sp macro="" textlink="">
      <xdr:nvSpPr>
        <xdr:cNvPr id="728" name="投資及び出資金最大値テキスト"/>
        <xdr:cNvSpPr txBox="1"/>
      </xdr:nvSpPr>
      <xdr:spPr>
        <a:xfrm>
          <a:off x="22212300" y="51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27,533</a:t>
          </a:r>
          <a:endParaRPr kumimoji="1" lang="ja-JP" altLang="en-US" sz="1000" b="1">
            <a:latin typeface="ＭＳ Ｐゴシック"/>
          </a:endParaRPr>
        </a:p>
      </xdr:txBody>
    </xdr:sp>
    <xdr:clientData/>
  </xdr:oneCellAnchor>
  <xdr:twoCellAnchor>
    <xdr:from>
      <xdr:col>32</xdr:col>
      <xdr:colOff>98425</xdr:colOff>
      <xdr:row>31</xdr:row>
      <xdr:rowOff>81041</xdr:rowOff>
    </xdr:from>
    <xdr:to>
      <xdr:col>32</xdr:col>
      <xdr:colOff>276225</xdr:colOff>
      <xdr:row>31</xdr:row>
      <xdr:rowOff>81041</xdr:rowOff>
    </xdr:to>
    <xdr:cxnSp macro="">
      <xdr:nvCxnSpPr>
        <xdr:cNvPr id="729" name="直線コネクタ 728"/>
        <xdr:cNvCxnSpPr/>
      </xdr:nvCxnSpPr>
      <xdr:spPr>
        <a:xfrm>
          <a:off x="22072600" y="5395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124807</xdr:rowOff>
    </xdr:from>
    <xdr:ext cx="469744" cy="259045"/>
    <xdr:sp macro="" textlink="">
      <xdr:nvSpPr>
        <xdr:cNvPr id="731" name="投資及び出資金平均値テキスト"/>
        <xdr:cNvSpPr txBox="1"/>
      </xdr:nvSpPr>
      <xdr:spPr>
        <a:xfrm>
          <a:off x="22212300" y="6297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101930</xdr:rowOff>
    </xdr:from>
    <xdr:to>
      <xdr:col>32</xdr:col>
      <xdr:colOff>238125</xdr:colOff>
      <xdr:row>38</xdr:row>
      <xdr:rowOff>32080</xdr:rowOff>
    </xdr:to>
    <xdr:sp macro="" textlink="">
      <xdr:nvSpPr>
        <xdr:cNvPr id="732" name="フローチャート : 判断 731"/>
        <xdr:cNvSpPr/>
      </xdr:nvSpPr>
      <xdr:spPr>
        <a:xfrm>
          <a:off x="221107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34" name="フローチャート : 判断 73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108500</xdr:rowOff>
    </xdr:from>
    <xdr:ext cx="469744" cy="259045"/>
    <xdr:sp macro="" textlink="">
      <xdr:nvSpPr>
        <xdr:cNvPr id="735" name="テキスト ボックス 734"/>
        <xdr:cNvSpPr txBox="1"/>
      </xdr:nvSpPr>
      <xdr:spPr>
        <a:xfrm>
          <a:off x="21088427"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132562</xdr:rowOff>
    </xdr:from>
    <xdr:to>
      <xdr:col>29</xdr:col>
      <xdr:colOff>568325</xdr:colOff>
      <xdr:row>38</xdr:row>
      <xdr:rowOff>62712</xdr:rowOff>
    </xdr:to>
    <xdr:sp macro="" textlink="">
      <xdr:nvSpPr>
        <xdr:cNvPr id="737" name="フローチャート : 判断 736"/>
        <xdr:cNvSpPr/>
      </xdr:nvSpPr>
      <xdr:spPr>
        <a:xfrm>
          <a:off x="20383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79239</xdr:rowOff>
    </xdr:from>
    <xdr:ext cx="469744" cy="259045"/>
    <xdr:sp macro="" textlink="">
      <xdr:nvSpPr>
        <xdr:cNvPr id="738" name="テキスト ボックス 737"/>
        <xdr:cNvSpPr txBox="1"/>
      </xdr:nvSpPr>
      <xdr:spPr>
        <a:xfrm>
          <a:off x="20199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158714</xdr:rowOff>
    </xdr:from>
    <xdr:to>
      <xdr:col>28</xdr:col>
      <xdr:colOff>365125</xdr:colOff>
      <xdr:row>38</xdr:row>
      <xdr:rowOff>88864</xdr:rowOff>
    </xdr:to>
    <xdr:sp macro="" textlink="">
      <xdr:nvSpPr>
        <xdr:cNvPr id="740" name="フローチャート : 判断 739"/>
        <xdr:cNvSpPr/>
      </xdr:nvSpPr>
      <xdr:spPr>
        <a:xfrm>
          <a:off x="19494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105391</xdr:rowOff>
    </xdr:from>
    <xdr:ext cx="469744" cy="259045"/>
    <xdr:sp macro="" textlink="">
      <xdr:nvSpPr>
        <xdr:cNvPr id="741" name="テキスト ボックス 740"/>
        <xdr:cNvSpPr txBox="1"/>
      </xdr:nvSpPr>
      <xdr:spPr>
        <a:xfrm>
          <a:off x="19310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2535</xdr:rowOff>
    </xdr:from>
    <xdr:to>
      <xdr:col>27</xdr:col>
      <xdr:colOff>161925</xdr:colOff>
      <xdr:row>38</xdr:row>
      <xdr:rowOff>104135</xdr:rowOff>
    </xdr:to>
    <xdr:sp macro="" textlink="">
      <xdr:nvSpPr>
        <xdr:cNvPr id="742" name="フローチャート : 判断 741"/>
        <xdr:cNvSpPr/>
      </xdr:nvSpPr>
      <xdr:spPr>
        <a:xfrm>
          <a:off x="18605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120662</xdr:rowOff>
    </xdr:from>
    <xdr:ext cx="469744" cy="259045"/>
    <xdr:sp macro="" textlink="">
      <xdr:nvSpPr>
        <xdr:cNvPr id="743" name="テキスト ボックス 742"/>
        <xdr:cNvSpPr txBox="1"/>
      </xdr:nvSpPr>
      <xdr:spPr>
        <a:xfrm>
          <a:off x="18421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9" name="円/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1" name="円/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2" name="テキスト ボックス 75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3" name="円/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4" name="テキスト ボックス 75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5" name="円/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6" name="テキスト ボックス 75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7" name="円/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8" name="テキスト ボックス 75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80" name="テキスト ボックス 77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85579</xdr:rowOff>
    </xdr:from>
    <xdr:to>
      <xdr:col>32</xdr:col>
      <xdr:colOff>186689</xdr:colOff>
      <xdr:row>59</xdr:row>
      <xdr:rowOff>44450</xdr:rowOff>
    </xdr:to>
    <xdr:cxnSp macro="">
      <xdr:nvCxnSpPr>
        <xdr:cNvPr id="782" name="直線コネクタ 781"/>
        <xdr:cNvCxnSpPr/>
      </xdr:nvCxnSpPr>
      <xdr:spPr>
        <a:xfrm flipV="1">
          <a:off x="22159595" y="8658079"/>
          <a:ext cx="1269" cy="1501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32256</xdr:rowOff>
    </xdr:from>
    <xdr:ext cx="534377" cy="259045"/>
    <xdr:sp macro="" textlink="">
      <xdr:nvSpPr>
        <xdr:cNvPr id="785" name="貸付金最大値テキスト"/>
        <xdr:cNvSpPr txBox="1"/>
      </xdr:nvSpPr>
      <xdr:spPr>
        <a:xfrm>
          <a:off x="22212300" y="843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78,841</a:t>
          </a:r>
          <a:endParaRPr kumimoji="1" lang="ja-JP" altLang="en-US" sz="1000" b="1">
            <a:latin typeface="ＭＳ Ｐゴシック"/>
          </a:endParaRPr>
        </a:p>
      </xdr:txBody>
    </xdr:sp>
    <xdr:clientData/>
  </xdr:oneCellAnchor>
  <xdr:twoCellAnchor>
    <xdr:from>
      <xdr:col>32</xdr:col>
      <xdr:colOff>98425</xdr:colOff>
      <xdr:row>50</xdr:row>
      <xdr:rowOff>85579</xdr:rowOff>
    </xdr:from>
    <xdr:to>
      <xdr:col>32</xdr:col>
      <xdr:colOff>276225</xdr:colOff>
      <xdr:row>50</xdr:row>
      <xdr:rowOff>85579</xdr:rowOff>
    </xdr:to>
    <xdr:cxnSp macro="">
      <xdr:nvCxnSpPr>
        <xdr:cNvPr id="786" name="直線コネクタ 785"/>
        <xdr:cNvCxnSpPr/>
      </xdr:nvCxnSpPr>
      <xdr:spPr>
        <a:xfrm>
          <a:off x="22072600" y="865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133890</xdr:rowOff>
    </xdr:from>
    <xdr:to>
      <xdr:col>32</xdr:col>
      <xdr:colOff>187325</xdr:colOff>
      <xdr:row>58</xdr:row>
      <xdr:rowOff>134233</xdr:rowOff>
    </xdr:to>
    <xdr:cxnSp macro="">
      <xdr:nvCxnSpPr>
        <xdr:cNvPr id="787" name="直線コネクタ 786"/>
        <xdr:cNvCxnSpPr/>
      </xdr:nvCxnSpPr>
      <xdr:spPr>
        <a:xfrm flipV="1">
          <a:off x="21323300" y="10077990"/>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61631</xdr:rowOff>
    </xdr:from>
    <xdr:ext cx="469744" cy="259045"/>
    <xdr:sp macro="" textlink="">
      <xdr:nvSpPr>
        <xdr:cNvPr id="788" name="貸付金平均値テキスト"/>
        <xdr:cNvSpPr txBox="1"/>
      </xdr:nvSpPr>
      <xdr:spPr>
        <a:xfrm>
          <a:off x="22212300" y="10005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83204</xdr:rowOff>
    </xdr:from>
    <xdr:to>
      <xdr:col>32</xdr:col>
      <xdr:colOff>238125</xdr:colOff>
      <xdr:row>59</xdr:row>
      <xdr:rowOff>13354</xdr:rowOff>
    </xdr:to>
    <xdr:sp macro="" textlink="">
      <xdr:nvSpPr>
        <xdr:cNvPr id="789" name="フローチャート : 判断 788"/>
        <xdr:cNvSpPr/>
      </xdr:nvSpPr>
      <xdr:spPr>
        <a:xfrm>
          <a:off x="22110700" y="1002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134233</xdr:rowOff>
    </xdr:from>
    <xdr:to>
      <xdr:col>31</xdr:col>
      <xdr:colOff>34925</xdr:colOff>
      <xdr:row>58</xdr:row>
      <xdr:rowOff>136690</xdr:rowOff>
    </xdr:to>
    <xdr:cxnSp macro="">
      <xdr:nvCxnSpPr>
        <xdr:cNvPr id="790" name="直線コネクタ 789"/>
        <xdr:cNvCxnSpPr/>
      </xdr:nvCxnSpPr>
      <xdr:spPr>
        <a:xfrm flipV="1">
          <a:off x="20434300" y="10078333"/>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32798</xdr:rowOff>
    </xdr:from>
    <xdr:to>
      <xdr:col>31</xdr:col>
      <xdr:colOff>85725</xdr:colOff>
      <xdr:row>58</xdr:row>
      <xdr:rowOff>134398</xdr:rowOff>
    </xdr:to>
    <xdr:sp macro="" textlink="">
      <xdr:nvSpPr>
        <xdr:cNvPr id="791" name="フローチャート : 判断 790"/>
        <xdr:cNvSpPr/>
      </xdr:nvSpPr>
      <xdr:spPr>
        <a:xfrm>
          <a:off x="21272500" y="99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150925</xdr:rowOff>
    </xdr:from>
    <xdr:ext cx="469744" cy="259045"/>
    <xdr:sp macro="" textlink="">
      <xdr:nvSpPr>
        <xdr:cNvPr id="792" name="テキスト ボックス 791"/>
        <xdr:cNvSpPr txBox="1"/>
      </xdr:nvSpPr>
      <xdr:spPr>
        <a:xfrm>
          <a:off x="21088427" y="975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136519</xdr:rowOff>
    </xdr:from>
    <xdr:to>
      <xdr:col>29</xdr:col>
      <xdr:colOff>517525</xdr:colOff>
      <xdr:row>58</xdr:row>
      <xdr:rowOff>136690</xdr:rowOff>
    </xdr:to>
    <xdr:cxnSp macro="">
      <xdr:nvCxnSpPr>
        <xdr:cNvPr id="793" name="直線コネクタ 792"/>
        <xdr:cNvCxnSpPr/>
      </xdr:nvCxnSpPr>
      <xdr:spPr>
        <a:xfrm>
          <a:off x="19545300" y="10080619"/>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59010</xdr:rowOff>
    </xdr:from>
    <xdr:to>
      <xdr:col>29</xdr:col>
      <xdr:colOff>568325</xdr:colOff>
      <xdr:row>58</xdr:row>
      <xdr:rowOff>160610</xdr:rowOff>
    </xdr:to>
    <xdr:sp macro="" textlink="">
      <xdr:nvSpPr>
        <xdr:cNvPr id="794" name="フローチャート : 判断 793"/>
        <xdr:cNvSpPr/>
      </xdr:nvSpPr>
      <xdr:spPr>
        <a:xfrm>
          <a:off x="20383500" y="100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5687</xdr:rowOff>
    </xdr:from>
    <xdr:ext cx="469744" cy="259045"/>
    <xdr:sp macro="" textlink="">
      <xdr:nvSpPr>
        <xdr:cNvPr id="795" name="テキスト ボックス 794"/>
        <xdr:cNvSpPr txBox="1"/>
      </xdr:nvSpPr>
      <xdr:spPr>
        <a:xfrm>
          <a:off x="20199427" y="977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129889</xdr:rowOff>
    </xdr:from>
    <xdr:to>
      <xdr:col>28</xdr:col>
      <xdr:colOff>314325</xdr:colOff>
      <xdr:row>58</xdr:row>
      <xdr:rowOff>136519</xdr:rowOff>
    </xdr:to>
    <xdr:cxnSp macro="">
      <xdr:nvCxnSpPr>
        <xdr:cNvPr id="796" name="直線コネクタ 795"/>
        <xdr:cNvCxnSpPr/>
      </xdr:nvCxnSpPr>
      <xdr:spPr>
        <a:xfrm>
          <a:off x="18656300" y="10073989"/>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50914</xdr:rowOff>
    </xdr:from>
    <xdr:to>
      <xdr:col>28</xdr:col>
      <xdr:colOff>365125</xdr:colOff>
      <xdr:row>58</xdr:row>
      <xdr:rowOff>152514</xdr:rowOff>
    </xdr:to>
    <xdr:sp macro="" textlink="">
      <xdr:nvSpPr>
        <xdr:cNvPr id="797" name="フローチャート : 判断 796"/>
        <xdr:cNvSpPr/>
      </xdr:nvSpPr>
      <xdr:spPr>
        <a:xfrm>
          <a:off x="19494500" y="99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169041</xdr:rowOff>
    </xdr:from>
    <xdr:ext cx="469744" cy="259045"/>
    <xdr:sp macro="" textlink="">
      <xdr:nvSpPr>
        <xdr:cNvPr id="798" name="テキスト ボックス 797"/>
        <xdr:cNvSpPr txBox="1"/>
      </xdr:nvSpPr>
      <xdr:spPr>
        <a:xfrm>
          <a:off x="19310427" y="977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50953</xdr:rowOff>
    </xdr:from>
    <xdr:to>
      <xdr:col>27</xdr:col>
      <xdr:colOff>161925</xdr:colOff>
      <xdr:row>58</xdr:row>
      <xdr:rowOff>152553</xdr:rowOff>
    </xdr:to>
    <xdr:sp macro="" textlink="">
      <xdr:nvSpPr>
        <xdr:cNvPr id="799" name="フローチャート : 判断 798"/>
        <xdr:cNvSpPr/>
      </xdr:nvSpPr>
      <xdr:spPr>
        <a:xfrm>
          <a:off x="18605500" y="999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169080</xdr:rowOff>
    </xdr:from>
    <xdr:ext cx="469744" cy="259045"/>
    <xdr:sp macro="" textlink="">
      <xdr:nvSpPr>
        <xdr:cNvPr id="800" name="テキスト ボックス 799"/>
        <xdr:cNvSpPr txBox="1"/>
      </xdr:nvSpPr>
      <xdr:spPr>
        <a:xfrm>
          <a:off x="18421427" y="977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83090</xdr:rowOff>
    </xdr:from>
    <xdr:to>
      <xdr:col>32</xdr:col>
      <xdr:colOff>238125</xdr:colOff>
      <xdr:row>59</xdr:row>
      <xdr:rowOff>13240</xdr:rowOff>
    </xdr:to>
    <xdr:sp macro="" textlink="">
      <xdr:nvSpPr>
        <xdr:cNvPr id="806" name="円/楕円 805"/>
        <xdr:cNvSpPr/>
      </xdr:nvSpPr>
      <xdr:spPr>
        <a:xfrm>
          <a:off x="22110700" y="100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42467</xdr:rowOff>
    </xdr:from>
    <xdr:ext cx="469744" cy="259045"/>
    <xdr:sp macro="" textlink="">
      <xdr:nvSpPr>
        <xdr:cNvPr id="807" name="貸付金該当値テキスト"/>
        <xdr:cNvSpPr txBox="1"/>
      </xdr:nvSpPr>
      <xdr:spPr>
        <a:xfrm>
          <a:off x="22212300" y="981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83433</xdr:rowOff>
    </xdr:from>
    <xdr:to>
      <xdr:col>31</xdr:col>
      <xdr:colOff>85725</xdr:colOff>
      <xdr:row>59</xdr:row>
      <xdr:rowOff>13583</xdr:rowOff>
    </xdr:to>
    <xdr:sp macro="" textlink="">
      <xdr:nvSpPr>
        <xdr:cNvPr id="808" name="円/楕円 807"/>
        <xdr:cNvSpPr/>
      </xdr:nvSpPr>
      <xdr:spPr>
        <a:xfrm>
          <a:off x="21272500" y="1002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4710</xdr:rowOff>
    </xdr:from>
    <xdr:ext cx="469744" cy="259045"/>
    <xdr:sp macro="" textlink="">
      <xdr:nvSpPr>
        <xdr:cNvPr id="809" name="テキスト ボックス 808"/>
        <xdr:cNvSpPr txBox="1"/>
      </xdr:nvSpPr>
      <xdr:spPr>
        <a:xfrm>
          <a:off x="21088427" y="1012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85890</xdr:rowOff>
    </xdr:from>
    <xdr:to>
      <xdr:col>29</xdr:col>
      <xdr:colOff>568325</xdr:colOff>
      <xdr:row>59</xdr:row>
      <xdr:rowOff>16040</xdr:rowOff>
    </xdr:to>
    <xdr:sp macro="" textlink="">
      <xdr:nvSpPr>
        <xdr:cNvPr id="810" name="円/楕円 809"/>
        <xdr:cNvSpPr/>
      </xdr:nvSpPr>
      <xdr:spPr>
        <a:xfrm>
          <a:off x="20383500" y="100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7167</xdr:rowOff>
    </xdr:from>
    <xdr:ext cx="469744" cy="259045"/>
    <xdr:sp macro="" textlink="">
      <xdr:nvSpPr>
        <xdr:cNvPr id="811" name="テキスト ボックス 810"/>
        <xdr:cNvSpPr txBox="1"/>
      </xdr:nvSpPr>
      <xdr:spPr>
        <a:xfrm>
          <a:off x="20199427" y="1012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85719</xdr:rowOff>
    </xdr:from>
    <xdr:to>
      <xdr:col>28</xdr:col>
      <xdr:colOff>365125</xdr:colOff>
      <xdr:row>59</xdr:row>
      <xdr:rowOff>15869</xdr:rowOff>
    </xdr:to>
    <xdr:sp macro="" textlink="">
      <xdr:nvSpPr>
        <xdr:cNvPr id="812" name="円/楕円 811"/>
        <xdr:cNvSpPr/>
      </xdr:nvSpPr>
      <xdr:spPr>
        <a:xfrm>
          <a:off x="19494500" y="1002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6996</xdr:rowOff>
    </xdr:from>
    <xdr:ext cx="469744" cy="259045"/>
    <xdr:sp macro="" textlink="">
      <xdr:nvSpPr>
        <xdr:cNvPr id="813" name="テキスト ボックス 812"/>
        <xdr:cNvSpPr txBox="1"/>
      </xdr:nvSpPr>
      <xdr:spPr>
        <a:xfrm>
          <a:off x="19310427" y="1012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79089</xdr:rowOff>
    </xdr:from>
    <xdr:to>
      <xdr:col>27</xdr:col>
      <xdr:colOff>161925</xdr:colOff>
      <xdr:row>59</xdr:row>
      <xdr:rowOff>9239</xdr:rowOff>
    </xdr:to>
    <xdr:sp macro="" textlink="">
      <xdr:nvSpPr>
        <xdr:cNvPr id="814" name="円/楕円 813"/>
        <xdr:cNvSpPr/>
      </xdr:nvSpPr>
      <xdr:spPr>
        <a:xfrm>
          <a:off x="18605500" y="1002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366</xdr:rowOff>
    </xdr:from>
    <xdr:ext cx="469744" cy="259045"/>
    <xdr:sp macro="" textlink="">
      <xdr:nvSpPr>
        <xdr:cNvPr id="815" name="テキスト ボックス 814"/>
        <xdr:cNvSpPr txBox="1"/>
      </xdr:nvSpPr>
      <xdr:spPr>
        <a:xfrm>
          <a:off x="18421427" y="1011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4" name="テキスト ボックス 83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137147</xdr:rowOff>
    </xdr:from>
    <xdr:to>
      <xdr:col>32</xdr:col>
      <xdr:colOff>186689</xdr:colOff>
      <xdr:row>77</xdr:row>
      <xdr:rowOff>144044</xdr:rowOff>
    </xdr:to>
    <xdr:cxnSp macro="">
      <xdr:nvCxnSpPr>
        <xdr:cNvPr id="840" name="直線コネクタ 839"/>
        <xdr:cNvCxnSpPr/>
      </xdr:nvCxnSpPr>
      <xdr:spPr>
        <a:xfrm flipV="1">
          <a:off x="22159595" y="12310097"/>
          <a:ext cx="1269" cy="103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147871</xdr:rowOff>
    </xdr:from>
    <xdr:ext cx="534377" cy="259045"/>
    <xdr:sp macro="" textlink="">
      <xdr:nvSpPr>
        <xdr:cNvPr id="841" name="繰出金最小値テキスト"/>
        <xdr:cNvSpPr txBox="1"/>
      </xdr:nvSpPr>
      <xdr:spPr>
        <a:xfrm>
          <a:off x="22212300" y="133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32,772</a:t>
          </a:r>
          <a:endParaRPr kumimoji="1" lang="ja-JP" altLang="en-US" sz="1000" b="1">
            <a:latin typeface="ＭＳ Ｐゴシック"/>
          </a:endParaRPr>
        </a:p>
      </xdr:txBody>
    </xdr:sp>
    <xdr:clientData/>
  </xdr:oneCellAnchor>
  <xdr:twoCellAnchor>
    <xdr:from>
      <xdr:col>32</xdr:col>
      <xdr:colOff>98425</xdr:colOff>
      <xdr:row>77</xdr:row>
      <xdr:rowOff>144044</xdr:rowOff>
    </xdr:from>
    <xdr:to>
      <xdr:col>32</xdr:col>
      <xdr:colOff>276225</xdr:colOff>
      <xdr:row>77</xdr:row>
      <xdr:rowOff>144044</xdr:rowOff>
    </xdr:to>
    <xdr:cxnSp macro="">
      <xdr:nvCxnSpPr>
        <xdr:cNvPr id="842" name="直線コネクタ 841"/>
        <xdr:cNvCxnSpPr/>
      </xdr:nvCxnSpPr>
      <xdr:spPr>
        <a:xfrm>
          <a:off x="22072600" y="133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83824</xdr:rowOff>
    </xdr:from>
    <xdr:ext cx="534377" cy="259045"/>
    <xdr:sp macro="" textlink="">
      <xdr:nvSpPr>
        <xdr:cNvPr id="843" name="繰出金最大値テキスト"/>
        <xdr:cNvSpPr txBox="1"/>
      </xdr:nvSpPr>
      <xdr:spPr>
        <a:xfrm>
          <a:off x="22212300" y="120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87,134</a:t>
          </a:r>
          <a:endParaRPr kumimoji="1" lang="ja-JP" altLang="en-US" sz="1000" b="1">
            <a:latin typeface="ＭＳ Ｐゴシック"/>
          </a:endParaRPr>
        </a:p>
      </xdr:txBody>
    </xdr:sp>
    <xdr:clientData/>
  </xdr:oneCellAnchor>
  <xdr:twoCellAnchor>
    <xdr:from>
      <xdr:col>32</xdr:col>
      <xdr:colOff>98425</xdr:colOff>
      <xdr:row>71</xdr:row>
      <xdr:rowOff>137147</xdr:rowOff>
    </xdr:from>
    <xdr:to>
      <xdr:col>32</xdr:col>
      <xdr:colOff>276225</xdr:colOff>
      <xdr:row>71</xdr:row>
      <xdr:rowOff>137147</xdr:rowOff>
    </xdr:to>
    <xdr:cxnSp macro="">
      <xdr:nvCxnSpPr>
        <xdr:cNvPr id="844" name="直線コネクタ 843"/>
        <xdr:cNvCxnSpPr/>
      </xdr:nvCxnSpPr>
      <xdr:spPr>
        <a:xfrm>
          <a:off x="22072600" y="1231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105467</xdr:rowOff>
    </xdr:from>
    <xdr:to>
      <xdr:col>32</xdr:col>
      <xdr:colOff>187325</xdr:colOff>
      <xdr:row>73</xdr:row>
      <xdr:rowOff>128422</xdr:rowOff>
    </xdr:to>
    <xdr:cxnSp macro="">
      <xdr:nvCxnSpPr>
        <xdr:cNvPr id="845" name="直線コネクタ 844"/>
        <xdr:cNvCxnSpPr/>
      </xdr:nvCxnSpPr>
      <xdr:spPr>
        <a:xfrm flipV="1">
          <a:off x="21323300" y="12621317"/>
          <a:ext cx="838200" cy="2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139051</xdr:rowOff>
    </xdr:from>
    <xdr:ext cx="534377" cy="259045"/>
    <xdr:sp macro="" textlink="">
      <xdr:nvSpPr>
        <xdr:cNvPr id="846" name="繰出金平均値テキスト"/>
        <xdr:cNvSpPr txBox="1"/>
      </xdr:nvSpPr>
      <xdr:spPr>
        <a:xfrm>
          <a:off x="22212300" y="12826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56,235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160624</xdr:rowOff>
    </xdr:from>
    <xdr:to>
      <xdr:col>32</xdr:col>
      <xdr:colOff>238125</xdr:colOff>
      <xdr:row>75</xdr:row>
      <xdr:rowOff>90774</xdr:rowOff>
    </xdr:to>
    <xdr:sp macro="" textlink="">
      <xdr:nvSpPr>
        <xdr:cNvPr id="847" name="フローチャート : 判断 846"/>
        <xdr:cNvSpPr/>
      </xdr:nvSpPr>
      <xdr:spPr>
        <a:xfrm>
          <a:off x="221107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128422</xdr:rowOff>
    </xdr:from>
    <xdr:to>
      <xdr:col>31</xdr:col>
      <xdr:colOff>34925</xdr:colOff>
      <xdr:row>73</xdr:row>
      <xdr:rowOff>171056</xdr:rowOff>
    </xdr:to>
    <xdr:cxnSp macro="">
      <xdr:nvCxnSpPr>
        <xdr:cNvPr id="848" name="直線コネクタ 847"/>
        <xdr:cNvCxnSpPr/>
      </xdr:nvCxnSpPr>
      <xdr:spPr>
        <a:xfrm flipV="1">
          <a:off x="20434300" y="12644272"/>
          <a:ext cx="8890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49" name="フローチャート : 判断 84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137831</xdr:rowOff>
    </xdr:from>
    <xdr:ext cx="534377" cy="259045"/>
    <xdr:sp macro="" textlink="">
      <xdr:nvSpPr>
        <xdr:cNvPr id="850" name="テキスト ボックス 849"/>
        <xdr:cNvSpPr txBox="1"/>
      </xdr:nvSpPr>
      <xdr:spPr>
        <a:xfrm>
          <a:off x="21056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171056</xdr:rowOff>
    </xdr:from>
    <xdr:to>
      <xdr:col>29</xdr:col>
      <xdr:colOff>517525</xdr:colOff>
      <xdr:row>74</xdr:row>
      <xdr:rowOff>119850</xdr:rowOff>
    </xdr:to>
    <xdr:cxnSp macro="">
      <xdr:nvCxnSpPr>
        <xdr:cNvPr id="851" name="直線コネクタ 850"/>
        <xdr:cNvCxnSpPr/>
      </xdr:nvCxnSpPr>
      <xdr:spPr>
        <a:xfrm flipV="1">
          <a:off x="19545300" y="12686906"/>
          <a:ext cx="889000" cy="12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16567</xdr:rowOff>
    </xdr:from>
    <xdr:to>
      <xdr:col>29</xdr:col>
      <xdr:colOff>568325</xdr:colOff>
      <xdr:row>75</xdr:row>
      <xdr:rowOff>118167</xdr:rowOff>
    </xdr:to>
    <xdr:sp macro="" textlink="">
      <xdr:nvSpPr>
        <xdr:cNvPr id="852" name="フローチャート : 判断 851"/>
        <xdr:cNvSpPr/>
      </xdr:nvSpPr>
      <xdr:spPr>
        <a:xfrm>
          <a:off x="20383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109294</xdr:rowOff>
    </xdr:from>
    <xdr:ext cx="534377" cy="259045"/>
    <xdr:sp macro="" textlink="">
      <xdr:nvSpPr>
        <xdr:cNvPr id="853" name="テキスト ボックス 852"/>
        <xdr:cNvSpPr txBox="1"/>
      </xdr:nvSpPr>
      <xdr:spPr>
        <a:xfrm>
          <a:off x="20167111" y="129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119850</xdr:rowOff>
    </xdr:from>
    <xdr:to>
      <xdr:col>28</xdr:col>
      <xdr:colOff>314325</xdr:colOff>
      <xdr:row>74</xdr:row>
      <xdr:rowOff>166084</xdr:rowOff>
    </xdr:to>
    <xdr:cxnSp macro="">
      <xdr:nvCxnSpPr>
        <xdr:cNvPr id="854" name="直線コネクタ 853"/>
        <xdr:cNvCxnSpPr/>
      </xdr:nvCxnSpPr>
      <xdr:spPr>
        <a:xfrm flipV="1">
          <a:off x="18656300" y="12807150"/>
          <a:ext cx="889000" cy="4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42018</xdr:rowOff>
    </xdr:from>
    <xdr:to>
      <xdr:col>28</xdr:col>
      <xdr:colOff>365125</xdr:colOff>
      <xdr:row>75</xdr:row>
      <xdr:rowOff>143618</xdr:rowOff>
    </xdr:to>
    <xdr:sp macro="" textlink="">
      <xdr:nvSpPr>
        <xdr:cNvPr id="855" name="フローチャート : 判断 854"/>
        <xdr:cNvSpPr/>
      </xdr:nvSpPr>
      <xdr:spPr>
        <a:xfrm>
          <a:off x="19494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134745</xdr:rowOff>
    </xdr:from>
    <xdr:ext cx="534377" cy="259045"/>
    <xdr:sp macro="" textlink="">
      <xdr:nvSpPr>
        <xdr:cNvPr id="856" name="テキスト ボックス 855"/>
        <xdr:cNvSpPr txBox="1"/>
      </xdr:nvSpPr>
      <xdr:spPr>
        <a:xfrm>
          <a:off x="19278111" y="1299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64021</xdr:rowOff>
    </xdr:from>
    <xdr:to>
      <xdr:col>27</xdr:col>
      <xdr:colOff>161925</xdr:colOff>
      <xdr:row>75</xdr:row>
      <xdr:rowOff>165621</xdr:rowOff>
    </xdr:to>
    <xdr:sp macro="" textlink="">
      <xdr:nvSpPr>
        <xdr:cNvPr id="857" name="フローチャート : 判断 856"/>
        <xdr:cNvSpPr/>
      </xdr:nvSpPr>
      <xdr:spPr>
        <a:xfrm>
          <a:off x="18605500" y="129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156748</xdr:rowOff>
    </xdr:from>
    <xdr:ext cx="534377" cy="259045"/>
    <xdr:sp macro="" textlink="">
      <xdr:nvSpPr>
        <xdr:cNvPr id="858" name="テキスト ボックス 857"/>
        <xdr:cNvSpPr txBox="1"/>
      </xdr:nvSpPr>
      <xdr:spPr>
        <a:xfrm>
          <a:off x="18389111" y="1301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54667</xdr:rowOff>
    </xdr:from>
    <xdr:to>
      <xdr:col>32</xdr:col>
      <xdr:colOff>238125</xdr:colOff>
      <xdr:row>73</xdr:row>
      <xdr:rowOff>156267</xdr:rowOff>
    </xdr:to>
    <xdr:sp macro="" textlink="">
      <xdr:nvSpPr>
        <xdr:cNvPr id="864" name="円/楕円 863"/>
        <xdr:cNvSpPr/>
      </xdr:nvSpPr>
      <xdr:spPr>
        <a:xfrm>
          <a:off x="22110700" y="1257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77544</xdr:rowOff>
    </xdr:from>
    <xdr:ext cx="534377" cy="259045"/>
    <xdr:sp macro="" textlink="">
      <xdr:nvSpPr>
        <xdr:cNvPr id="865" name="繰出金該当値テキスト"/>
        <xdr:cNvSpPr txBox="1"/>
      </xdr:nvSpPr>
      <xdr:spPr>
        <a:xfrm>
          <a:off x="22212300" y="1242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70,797</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77622</xdr:rowOff>
    </xdr:from>
    <xdr:to>
      <xdr:col>31</xdr:col>
      <xdr:colOff>85725</xdr:colOff>
      <xdr:row>74</xdr:row>
      <xdr:rowOff>7772</xdr:rowOff>
    </xdr:to>
    <xdr:sp macro="" textlink="">
      <xdr:nvSpPr>
        <xdr:cNvPr id="866" name="円/楕円 865"/>
        <xdr:cNvSpPr/>
      </xdr:nvSpPr>
      <xdr:spPr>
        <a:xfrm>
          <a:off x="21272500" y="1259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24299</xdr:rowOff>
    </xdr:from>
    <xdr:ext cx="534377" cy="259045"/>
    <xdr:sp macro="" textlink="">
      <xdr:nvSpPr>
        <xdr:cNvPr id="867" name="テキスト ボックス 866"/>
        <xdr:cNvSpPr txBox="1"/>
      </xdr:nvSpPr>
      <xdr:spPr>
        <a:xfrm>
          <a:off x="21056111" y="1236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69,592</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120256</xdr:rowOff>
    </xdr:from>
    <xdr:to>
      <xdr:col>29</xdr:col>
      <xdr:colOff>568325</xdr:colOff>
      <xdr:row>74</xdr:row>
      <xdr:rowOff>50406</xdr:rowOff>
    </xdr:to>
    <xdr:sp macro="" textlink="">
      <xdr:nvSpPr>
        <xdr:cNvPr id="868" name="円/楕円 867"/>
        <xdr:cNvSpPr/>
      </xdr:nvSpPr>
      <xdr:spPr>
        <a:xfrm>
          <a:off x="20383500" y="1263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66933</xdr:rowOff>
    </xdr:from>
    <xdr:ext cx="534377" cy="259045"/>
    <xdr:sp macro="" textlink="">
      <xdr:nvSpPr>
        <xdr:cNvPr id="869" name="テキスト ボックス 868"/>
        <xdr:cNvSpPr txBox="1"/>
      </xdr:nvSpPr>
      <xdr:spPr>
        <a:xfrm>
          <a:off x="20167111" y="1241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67,354</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69050</xdr:rowOff>
    </xdr:from>
    <xdr:to>
      <xdr:col>28</xdr:col>
      <xdr:colOff>365125</xdr:colOff>
      <xdr:row>74</xdr:row>
      <xdr:rowOff>170650</xdr:rowOff>
    </xdr:to>
    <xdr:sp macro="" textlink="">
      <xdr:nvSpPr>
        <xdr:cNvPr id="870" name="円/楕円 869"/>
        <xdr:cNvSpPr/>
      </xdr:nvSpPr>
      <xdr:spPr>
        <a:xfrm>
          <a:off x="19494500" y="127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15727</xdr:rowOff>
    </xdr:from>
    <xdr:ext cx="534377" cy="259045"/>
    <xdr:sp macro="" textlink="">
      <xdr:nvSpPr>
        <xdr:cNvPr id="871" name="テキスト ボックス 870"/>
        <xdr:cNvSpPr txBox="1"/>
      </xdr:nvSpPr>
      <xdr:spPr>
        <a:xfrm>
          <a:off x="19278111" y="1253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61,042</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115284</xdr:rowOff>
    </xdr:from>
    <xdr:to>
      <xdr:col>27</xdr:col>
      <xdr:colOff>161925</xdr:colOff>
      <xdr:row>75</xdr:row>
      <xdr:rowOff>45434</xdr:rowOff>
    </xdr:to>
    <xdr:sp macro="" textlink="">
      <xdr:nvSpPr>
        <xdr:cNvPr id="872" name="円/楕円 871"/>
        <xdr:cNvSpPr/>
      </xdr:nvSpPr>
      <xdr:spPr>
        <a:xfrm>
          <a:off x="18605500" y="1280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61961</xdr:rowOff>
    </xdr:from>
    <xdr:ext cx="534377" cy="259045"/>
    <xdr:sp macro="" textlink="">
      <xdr:nvSpPr>
        <xdr:cNvPr id="873" name="テキスト ボックス 872"/>
        <xdr:cNvSpPr txBox="1"/>
      </xdr:nvSpPr>
      <xdr:spPr>
        <a:xfrm>
          <a:off x="18389111" y="1257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58,615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フローチャート :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8" name="フローチャート :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9" name="テキスト ボックス 898"/>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1" name="フローチャート :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2" name="テキスト ボックス 90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4" name="フローチャート :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5" name="テキスト ボックス 90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フローチャート :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7" name="テキスト ボックス 90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3" name="円/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5" name="円/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6" name="テキスト ボックス 915"/>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7" name="円/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8" name="テキスト ボックス 91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9" name="円/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0" name="テキスト ボックス 91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1" name="円/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2" name="テキスト ボックス 92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歳出決算総額は、住民一人あたり</a:t>
          </a:r>
          <a:r>
            <a:rPr kumimoji="1" lang="en-US" altLang="ja-JP" sz="1100">
              <a:latin typeface="ＭＳ Ｐゴシック"/>
            </a:rPr>
            <a:t>563,505</a:t>
          </a:r>
          <a:r>
            <a:rPr kumimoji="1" lang="ja-JP" altLang="en-US" sz="1100">
              <a:latin typeface="ＭＳ Ｐゴシック"/>
            </a:rPr>
            <a:t>円となり前年度（</a:t>
          </a:r>
          <a:r>
            <a:rPr kumimoji="1" lang="en-US" altLang="ja-JP" sz="1100">
              <a:latin typeface="ＭＳ Ｐゴシック"/>
            </a:rPr>
            <a:t>638,435</a:t>
          </a:r>
          <a:r>
            <a:rPr kumimoji="1" lang="ja-JP" altLang="en-US" sz="1100">
              <a:latin typeface="ＭＳ Ｐゴシック"/>
            </a:rPr>
            <a:t>円）と比較し大きく減少した。</a:t>
          </a:r>
          <a:endParaRPr kumimoji="1" lang="en-US" altLang="ja-JP" sz="1100">
            <a:latin typeface="ＭＳ Ｐゴシック"/>
          </a:endParaRPr>
        </a:p>
        <a:p>
          <a:r>
            <a:rPr kumimoji="1" lang="ja-JP" altLang="en-US" sz="1100">
              <a:latin typeface="ＭＳ Ｐゴシック"/>
            </a:rPr>
            <a:t>　人件費は</a:t>
          </a:r>
          <a:r>
            <a:rPr kumimoji="1" lang="en-US" altLang="ja-JP" sz="1100">
              <a:latin typeface="ＭＳ Ｐゴシック"/>
            </a:rPr>
            <a:t>90,028</a:t>
          </a:r>
          <a:r>
            <a:rPr kumimoji="1" lang="ja-JP" altLang="en-US" sz="1100">
              <a:latin typeface="ＭＳ Ｐゴシック"/>
            </a:rPr>
            <a:t>円で前年度と比べて減少しているが、人口減少に伴い年々増加傾向にあり、類似団体平均と比べて高い水準にある。「にかほ市行財政改革大綱」に基づいた、定員管理等の徹底により人件費を抑制する取り組みを継続していく。</a:t>
          </a:r>
          <a:endParaRPr kumimoji="1" lang="en-US" altLang="ja-JP" sz="1100">
            <a:latin typeface="ＭＳ Ｐゴシック"/>
          </a:endParaRPr>
        </a:p>
        <a:p>
          <a:r>
            <a:rPr kumimoji="1" lang="ja-JP" altLang="en-US" sz="1100">
              <a:latin typeface="ＭＳ Ｐゴシック"/>
            </a:rPr>
            <a:t>　扶助費は</a:t>
          </a:r>
          <a:r>
            <a:rPr kumimoji="1" lang="en-US" altLang="ja-JP" sz="1100">
              <a:latin typeface="ＭＳ Ｐゴシック"/>
            </a:rPr>
            <a:t>94,906</a:t>
          </a:r>
          <a:r>
            <a:rPr kumimoji="1" lang="ja-JP" altLang="en-US" sz="1100">
              <a:latin typeface="ＭＳ Ｐゴシック"/>
            </a:rPr>
            <a:t>円で増加傾向にあるとともに、類似団体と比較して高い水準にある。全体的な推移としては、保育給付費負担金や障害福祉サービス費などの増加や人口減少により一人当たりのコストが増加していることが要因となるが、</a:t>
          </a:r>
          <a:r>
            <a:rPr kumimoji="1" lang="en-US" altLang="ja-JP" sz="1100">
              <a:latin typeface="ＭＳ Ｐゴシック"/>
            </a:rPr>
            <a:t>28</a:t>
          </a:r>
          <a:r>
            <a:rPr kumimoji="1" lang="ja-JP" altLang="en-US" sz="1100">
              <a:latin typeface="ＭＳ Ｐゴシック"/>
            </a:rPr>
            <a:t>年度は臨時福祉給付金の給付による増も要因として挙げられる。</a:t>
          </a:r>
          <a:endParaRPr kumimoji="1" lang="en-US" altLang="ja-JP" sz="1100">
            <a:latin typeface="ＭＳ Ｐゴシック"/>
          </a:endParaRPr>
        </a:p>
        <a:p>
          <a:r>
            <a:rPr kumimoji="1" lang="ja-JP" altLang="en-US" sz="1100">
              <a:latin typeface="ＭＳ Ｐゴシック"/>
            </a:rPr>
            <a:t>　公債費は</a:t>
          </a:r>
          <a:r>
            <a:rPr kumimoji="1" lang="en-US" altLang="ja-JP" sz="1100">
              <a:latin typeface="ＭＳ Ｐゴシック"/>
            </a:rPr>
            <a:t>99,012</a:t>
          </a:r>
          <a:r>
            <a:rPr kumimoji="1" lang="ja-JP" altLang="en-US" sz="1100">
              <a:latin typeface="ＭＳ Ｐゴシック"/>
            </a:rPr>
            <a:t>円で類似団体と比較して大きく上回っているが、これは</a:t>
          </a:r>
          <a:r>
            <a:rPr kumimoji="1" lang="en-US" altLang="ja-JP" sz="1100">
              <a:latin typeface="ＭＳ Ｐゴシック"/>
            </a:rPr>
            <a:t>19</a:t>
          </a:r>
          <a:r>
            <a:rPr kumimoji="1" lang="ja-JP" altLang="en-US" sz="1100">
              <a:latin typeface="ＭＳ Ｐゴシック"/>
            </a:rPr>
            <a:t>年度から毎年数億円規模の任意繰上償還を実施しているためである。中長期的に見れば将来支払うべき償還利子の軽減に大きな効果があり、将来負担の軽減に寄与している。これからも事業実施や財源等の状況を勘案しながら繰上償還の実施を検討するとともに、市債の新規発行の精査により公債費負担の適正化を図る。</a:t>
          </a:r>
          <a:endParaRPr kumimoji="1" lang="en-US" altLang="ja-JP" sz="1100">
            <a:latin typeface="ＭＳ Ｐゴシック"/>
          </a:endParaRPr>
        </a:p>
        <a:p>
          <a:r>
            <a:rPr kumimoji="1" lang="ja-JP" altLang="en-US" sz="1100">
              <a:latin typeface="ＭＳ Ｐゴシック"/>
            </a:rPr>
            <a:t>　普通建設事業費は</a:t>
          </a:r>
          <a:r>
            <a:rPr kumimoji="1" lang="en-US" altLang="ja-JP" sz="1100">
              <a:latin typeface="ＭＳ Ｐゴシック"/>
            </a:rPr>
            <a:t>80,031</a:t>
          </a:r>
          <a:r>
            <a:rPr kumimoji="1" lang="ja-JP" altLang="en-US" sz="1100">
              <a:latin typeface="ＭＳ Ｐゴシック"/>
            </a:rPr>
            <a:t>円で前年度（</a:t>
          </a:r>
          <a:r>
            <a:rPr kumimoji="1" lang="en-US" altLang="ja-JP" sz="1100">
              <a:latin typeface="ＭＳ Ｐゴシック"/>
            </a:rPr>
            <a:t>161,156</a:t>
          </a:r>
          <a:r>
            <a:rPr kumimoji="1" lang="ja-JP" altLang="en-US" sz="1100">
              <a:latin typeface="ＭＳ Ｐゴシック"/>
            </a:rPr>
            <a:t>円）の半分以下となり、平年並みとなった。これは、熱回収施設整備事業（本体建設工事）の大部分が終了したことや観光拠点センター整備事業が終了したことによるものである。</a:t>
          </a:r>
          <a:endParaRPr kumimoji="1" lang="en-US" altLang="ja-JP" sz="1100">
            <a:latin typeface="ＭＳ Ｐゴシック"/>
          </a:endParaRPr>
        </a:p>
        <a:p>
          <a:r>
            <a:rPr kumimoji="1" lang="ja-JP" altLang="en-US" sz="1100">
              <a:latin typeface="ＭＳ Ｐゴシック"/>
            </a:rPr>
            <a:t>　繰出金は</a:t>
          </a:r>
          <a:r>
            <a:rPr kumimoji="1" lang="en-US" altLang="ja-JP" sz="1100">
              <a:latin typeface="ＭＳ Ｐゴシック"/>
            </a:rPr>
            <a:t>70,797</a:t>
          </a:r>
          <a:r>
            <a:rPr kumimoji="1" lang="ja-JP" altLang="en-US" sz="1100">
              <a:latin typeface="ＭＳ Ｐゴシック"/>
            </a:rPr>
            <a:t>円で類似団体を大きく上回り高止まりの傾向となっているが、これは公共下水道事業が継続中で繰出額が増加しているためである。繰出金に過度な依存をしないよう資本費平準化債の発行とともに使用料金見直し等の公営企業の経営改善により、繰出額の抑制を図る。</a:t>
          </a:r>
          <a:endParaRPr kumimoji="1" lang="en-US" altLang="ja-JP" sz="11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秋田県にかほ市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25,554
25,472
241.13
14,637,690
14,399,799
227,726
9,365,441
17,381,661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88.8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104077</xdr:rowOff>
    </xdr:from>
    <xdr:to>
      <xdr:col>6</xdr:col>
      <xdr:colOff>510540</xdr:colOff>
      <xdr:row>38</xdr:row>
      <xdr:rowOff>34734</xdr:rowOff>
    </xdr:to>
    <xdr:cxnSp macro="">
      <xdr:nvCxnSpPr>
        <xdr:cNvPr id="56" name="直線コネクタ 55"/>
        <xdr:cNvCxnSpPr/>
      </xdr:nvCxnSpPr>
      <xdr:spPr>
        <a:xfrm flipV="1">
          <a:off x="4633595" y="5419027"/>
          <a:ext cx="1270" cy="113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2,951</a:t>
          </a:r>
          <a:endParaRPr kumimoji="1" lang="ja-JP" altLang="en-US" sz="1000" b="1">
            <a:latin typeface="ＭＳ Ｐゴシック"/>
          </a:endParaRPr>
        </a:p>
      </xdr:txBody>
    </xdr:sp>
    <xdr:clientData/>
  </xdr:oneCellAnchor>
  <xdr:twoCellAnchor>
    <xdr:from>
      <xdr:col>6</xdr:col>
      <xdr:colOff>422275</xdr:colOff>
      <xdr:row>38</xdr:row>
      <xdr:rowOff>34734</xdr:rowOff>
    </xdr:from>
    <xdr:to>
      <xdr:col>6</xdr:col>
      <xdr:colOff>600075</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50754</xdr:rowOff>
    </xdr:from>
    <xdr:ext cx="469744" cy="259045"/>
    <xdr:sp macro="" textlink="">
      <xdr:nvSpPr>
        <xdr:cNvPr id="59" name="議会費最大値テキスト"/>
        <xdr:cNvSpPr txBox="1"/>
      </xdr:nvSpPr>
      <xdr:spPr>
        <a:xfrm>
          <a:off x="4686300" y="519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8,887</a:t>
          </a:r>
          <a:endParaRPr kumimoji="1" lang="ja-JP" altLang="en-US" sz="1000" b="1">
            <a:latin typeface="ＭＳ Ｐゴシック"/>
          </a:endParaRPr>
        </a:p>
      </xdr:txBody>
    </xdr:sp>
    <xdr:clientData/>
  </xdr:oneCellAnchor>
  <xdr:twoCellAnchor>
    <xdr:from>
      <xdr:col>6</xdr:col>
      <xdr:colOff>422275</xdr:colOff>
      <xdr:row>31</xdr:row>
      <xdr:rowOff>104077</xdr:rowOff>
    </xdr:from>
    <xdr:to>
      <xdr:col>6</xdr:col>
      <xdr:colOff>600075</xdr:colOff>
      <xdr:row>31</xdr:row>
      <xdr:rowOff>104077</xdr:rowOff>
    </xdr:to>
    <xdr:cxnSp macro="">
      <xdr:nvCxnSpPr>
        <xdr:cNvPr id="60" name="直線コネクタ 59"/>
        <xdr:cNvCxnSpPr/>
      </xdr:nvCxnSpPr>
      <xdr:spPr>
        <a:xfrm>
          <a:off x="4546600" y="5419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61214</xdr:rowOff>
    </xdr:from>
    <xdr:to>
      <xdr:col>6</xdr:col>
      <xdr:colOff>511175</xdr:colOff>
      <xdr:row>35</xdr:row>
      <xdr:rowOff>139509</xdr:rowOff>
    </xdr:to>
    <xdr:cxnSp macro="">
      <xdr:nvCxnSpPr>
        <xdr:cNvPr id="61" name="直線コネクタ 60"/>
        <xdr:cNvCxnSpPr/>
      </xdr:nvCxnSpPr>
      <xdr:spPr>
        <a:xfrm>
          <a:off x="3797300" y="6061964"/>
          <a:ext cx="838200" cy="7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118000</xdr:rowOff>
    </xdr:from>
    <xdr:ext cx="469744" cy="259045"/>
    <xdr:sp macro="" textlink="">
      <xdr:nvSpPr>
        <xdr:cNvPr id="62" name="議会費平均値テキスト"/>
        <xdr:cNvSpPr txBox="1"/>
      </xdr:nvSpPr>
      <xdr:spPr>
        <a:xfrm>
          <a:off x="4686300" y="61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139573</xdr:rowOff>
    </xdr:from>
    <xdr:to>
      <xdr:col>6</xdr:col>
      <xdr:colOff>561975</xdr:colOff>
      <xdr:row>36</xdr:row>
      <xdr:rowOff>69723</xdr:rowOff>
    </xdr:to>
    <xdr:sp macro="" textlink="">
      <xdr:nvSpPr>
        <xdr:cNvPr id="63" name="フローチャート : 判断 62"/>
        <xdr:cNvSpPr/>
      </xdr:nvSpPr>
      <xdr:spPr>
        <a:xfrm>
          <a:off x="45847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61214</xdr:rowOff>
    </xdr:from>
    <xdr:to>
      <xdr:col>5</xdr:col>
      <xdr:colOff>358775</xdr:colOff>
      <xdr:row>36</xdr:row>
      <xdr:rowOff>37783</xdr:rowOff>
    </xdr:to>
    <xdr:cxnSp macro="">
      <xdr:nvCxnSpPr>
        <xdr:cNvPr id="64" name="直線コネクタ 63"/>
        <xdr:cNvCxnSpPr/>
      </xdr:nvCxnSpPr>
      <xdr:spPr>
        <a:xfrm flipV="1">
          <a:off x="2908300" y="6061964"/>
          <a:ext cx="889000" cy="14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92329</xdr:rowOff>
    </xdr:from>
    <xdr:to>
      <xdr:col>5</xdr:col>
      <xdr:colOff>409575</xdr:colOff>
      <xdr:row>36</xdr:row>
      <xdr:rowOff>22479</xdr:rowOff>
    </xdr:to>
    <xdr:sp macro="" textlink="">
      <xdr:nvSpPr>
        <xdr:cNvPr id="65" name="フローチャート : 判断 64"/>
        <xdr:cNvSpPr/>
      </xdr:nvSpPr>
      <xdr:spPr>
        <a:xfrm>
          <a:off x="3746500" y="609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13606</xdr:rowOff>
    </xdr:from>
    <xdr:ext cx="469744" cy="259045"/>
    <xdr:sp macro="" textlink="">
      <xdr:nvSpPr>
        <xdr:cNvPr id="66" name="テキスト ボックス 65"/>
        <xdr:cNvSpPr txBox="1"/>
      </xdr:nvSpPr>
      <xdr:spPr>
        <a:xfrm>
          <a:off x="3562427" y="618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33972</xdr:rowOff>
    </xdr:from>
    <xdr:to>
      <xdr:col>4</xdr:col>
      <xdr:colOff>155575</xdr:colOff>
      <xdr:row>36</xdr:row>
      <xdr:rowOff>37783</xdr:rowOff>
    </xdr:to>
    <xdr:cxnSp macro="">
      <xdr:nvCxnSpPr>
        <xdr:cNvPr id="67" name="直線コネクタ 66"/>
        <xdr:cNvCxnSpPr/>
      </xdr:nvCxnSpPr>
      <xdr:spPr>
        <a:xfrm>
          <a:off x="2019300" y="6206172"/>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118237</xdr:rowOff>
    </xdr:from>
    <xdr:to>
      <xdr:col>4</xdr:col>
      <xdr:colOff>206375</xdr:colOff>
      <xdr:row>36</xdr:row>
      <xdr:rowOff>48387</xdr:rowOff>
    </xdr:to>
    <xdr:sp macro="" textlink="">
      <xdr:nvSpPr>
        <xdr:cNvPr id="68" name="フローチャート :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64914</xdr:rowOff>
    </xdr:from>
    <xdr:ext cx="469744" cy="259045"/>
    <xdr:sp macro="" textlink="">
      <xdr:nvSpPr>
        <xdr:cNvPr id="69" name="テキスト ボックス 68"/>
        <xdr:cNvSpPr txBox="1"/>
      </xdr:nvSpPr>
      <xdr:spPr>
        <a:xfrm>
          <a:off x="2673427"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33972</xdr:rowOff>
    </xdr:from>
    <xdr:to>
      <xdr:col>2</xdr:col>
      <xdr:colOff>638175</xdr:colOff>
      <xdr:row>36</xdr:row>
      <xdr:rowOff>35306</xdr:rowOff>
    </xdr:to>
    <xdr:cxnSp macro="">
      <xdr:nvCxnSpPr>
        <xdr:cNvPr id="70" name="直線コネクタ 69"/>
        <xdr:cNvCxnSpPr/>
      </xdr:nvCxnSpPr>
      <xdr:spPr>
        <a:xfrm flipV="1">
          <a:off x="1130300" y="6206172"/>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129286</xdr:rowOff>
    </xdr:from>
    <xdr:to>
      <xdr:col>3</xdr:col>
      <xdr:colOff>3175</xdr:colOff>
      <xdr:row>36</xdr:row>
      <xdr:rowOff>59436</xdr:rowOff>
    </xdr:to>
    <xdr:sp macro="" textlink="">
      <xdr:nvSpPr>
        <xdr:cNvPr id="71" name="フローチャート : 判断 70"/>
        <xdr:cNvSpPr/>
      </xdr:nvSpPr>
      <xdr:spPr>
        <a:xfrm>
          <a:off x="1968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75963</xdr:rowOff>
    </xdr:from>
    <xdr:ext cx="469744" cy="259045"/>
    <xdr:sp macro="" textlink="">
      <xdr:nvSpPr>
        <xdr:cNvPr id="72" name="テキスト ボックス 71"/>
        <xdr:cNvSpPr txBox="1"/>
      </xdr:nvSpPr>
      <xdr:spPr>
        <a:xfrm>
          <a:off x="1784427"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89662</xdr:rowOff>
    </xdr:from>
    <xdr:to>
      <xdr:col>1</xdr:col>
      <xdr:colOff>485775</xdr:colOff>
      <xdr:row>36</xdr:row>
      <xdr:rowOff>19812</xdr:rowOff>
    </xdr:to>
    <xdr:sp macro="" textlink="">
      <xdr:nvSpPr>
        <xdr:cNvPr id="73" name="フローチャート : 判断 72"/>
        <xdr:cNvSpPr/>
      </xdr:nvSpPr>
      <xdr:spPr>
        <a:xfrm>
          <a:off x="1079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36339</xdr:rowOff>
    </xdr:from>
    <xdr:ext cx="469744" cy="259045"/>
    <xdr:sp macro="" textlink="">
      <xdr:nvSpPr>
        <xdr:cNvPr id="74" name="テキスト ボックス 73"/>
        <xdr:cNvSpPr txBox="1"/>
      </xdr:nvSpPr>
      <xdr:spPr>
        <a:xfrm>
          <a:off x="895427" y="58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88709</xdr:rowOff>
    </xdr:from>
    <xdr:to>
      <xdr:col>6</xdr:col>
      <xdr:colOff>561975</xdr:colOff>
      <xdr:row>36</xdr:row>
      <xdr:rowOff>18859</xdr:rowOff>
    </xdr:to>
    <xdr:sp macro="" textlink="">
      <xdr:nvSpPr>
        <xdr:cNvPr id="80" name="円/楕円 79"/>
        <xdr:cNvSpPr/>
      </xdr:nvSpPr>
      <xdr:spPr>
        <a:xfrm>
          <a:off x="4584700" y="608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111586</xdr:rowOff>
    </xdr:from>
    <xdr:ext cx="469744" cy="259045"/>
    <xdr:sp macro="" textlink="">
      <xdr:nvSpPr>
        <xdr:cNvPr id="81" name="議会費該当値テキスト"/>
        <xdr:cNvSpPr txBox="1"/>
      </xdr:nvSpPr>
      <xdr:spPr>
        <a:xfrm>
          <a:off x="4686300" y="594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10414</xdr:rowOff>
    </xdr:from>
    <xdr:to>
      <xdr:col>5</xdr:col>
      <xdr:colOff>409575</xdr:colOff>
      <xdr:row>35</xdr:row>
      <xdr:rowOff>112014</xdr:rowOff>
    </xdr:to>
    <xdr:sp macro="" textlink="">
      <xdr:nvSpPr>
        <xdr:cNvPr id="82" name="円/楕円 81"/>
        <xdr:cNvSpPr/>
      </xdr:nvSpPr>
      <xdr:spPr>
        <a:xfrm>
          <a:off x="3746500" y="601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128541</xdr:rowOff>
    </xdr:from>
    <xdr:ext cx="469744" cy="259045"/>
    <xdr:sp macro="" textlink="">
      <xdr:nvSpPr>
        <xdr:cNvPr id="83" name="テキスト ボックス 82"/>
        <xdr:cNvSpPr txBox="1"/>
      </xdr:nvSpPr>
      <xdr:spPr>
        <a:xfrm>
          <a:off x="3562427" y="578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158433</xdr:rowOff>
    </xdr:from>
    <xdr:to>
      <xdr:col>4</xdr:col>
      <xdr:colOff>206375</xdr:colOff>
      <xdr:row>36</xdr:row>
      <xdr:rowOff>88583</xdr:rowOff>
    </xdr:to>
    <xdr:sp macro="" textlink="">
      <xdr:nvSpPr>
        <xdr:cNvPr id="84" name="円/楕円 83"/>
        <xdr:cNvSpPr/>
      </xdr:nvSpPr>
      <xdr:spPr>
        <a:xfrm>
          <a:off x="2857500" y="615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79710</xdr:rowOff>
    </xdr:from>
    <xdr:ext cx="469744" cy="259045"/>
    <xdr:sp macro="" textlink="">
      <xdr:nvSpPr>
        <xdr:cNvPr id="85" name="テキスト ボックス 84"/>
        <xdr:cNvSpPr txBox="1"/>
      </xdr:nvSpPr>
      <xdr:spPr>
        <a:xfrm>
          <a:off x="2673427" y="625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154622</xdr:rowOff>
    </xdr:from>
    <xdr:to>
      <xdr:col>3</xdr:col>
      <xdr:colOff>3175</xdr:colOff>
      <xdr:row>36</xdr:row>
      <xdr:rowOff>84772</xdr:rowOff>
    </xdr:to>
    <xdr:sp macro="" textlink="">
      <xdr:nvSpPr>
        <xdr:cNvPr id="86" name="円/楕円 85"/>
        <xdr:cNvSpPr/>
      </xdr:nvSpPr>
      <xdr:spPr>
        <a:xfrm>
          <a:off x="1968500" y="615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75899</xdr:rowOff>
    </xdr:from>
    <xdr:ext cx="469744" cy="259045"/>
    <xdr:sp macro="" textlink="">
      <xdr:nvSpPr>
        <xdr:cNvPr id="87" name="テキスト ボックス 86"/>
        <xdr:cNvSpPr txBox="1"/>
      </xdr:nvSpPr>
      <xdr:spPr>
        <a:xfrm>
          <a:off x="1784427" y="6248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155956</xdr:rowOff>
    </xdr:from>
    <xdr:to>
      <xdr:col>1</xdr:col>
      <xdr:colOff>485775</xdr:colOff>
      <xdr:row>36</xdr:row>
      <xdr:rowOff>86106</xdr:rowOff>
    </xdr:to>
    <xdr:sp macro="" textlink="">
      <xdr:nvSpPr>
        <xdr:cNvPr id="88" name="円/楕円 87"/>
        <xdr:cNvSpPr/>
      </xdr:nvSpPr>
      <xdr:spPr>
        <a:xfrm>
          <a:off x="1079500" y="615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77233</xdr:rowOff>
    </xdr:from>
    <xdr:ext cx="469744" cy="259045"/>
    <xdr:sp macro="" textlink="">
      <xdr:nvSpPr>
        <xdr:cNvPr id="89" name="テキスト ボックス 88"/>
        <xdr:cNvSpPr txBox="1"/>
      </xdr:nvSpPr>
      <xdr:spPr>
        <a:xfrm>
          <a:off x="895427" y="624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55956</xdr:rowOff>
    </xdr:from>
    <xdr:to>
      <xdr:col>6</xdr:col>
      <xdr:colOff>510540</xdr:colOff>
      <xdr:row>59</xdr:row>
      <xdr:rowOff>52895</xdr:rowOff>
    </xdr:to>
    <xdr:cxnSp macro="">
      <xdr:nvCxnSpPr>
        <xdr:cNvPr id="115" name="直線コネクタ 114"/>
        <xdr:cNvCxnSpPr/>
      </xdr:nvCxnSpPr>
      <xdr:spPr>
        <a:xfrm flipV="1">
          <a:off x="4633595" y="8628456"/>
          <a:ext cx="1270" cy="1539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58354</xdr:rowOff>
    </xdr:from>
    <xdr:ext cx="534377" cy="259045"/>
    <xdr:sp macro="" textlink="">
      <xdr:nvSpPr>
        <xdr:cNvPr id="116" name="総務費最小値テキスト"/>
        <xdr:cNvSpPr txBox="1"/>
      </xdr:nvSpPr>
      <xdr:spPr>
        <a:xfrm>
          <a:off x="4686300" y="1017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42,242</a:t>
          </a:r>
          <a:endParaRPr kumimoji="1" lang="ja-JP" altLang="en-US" sz="1000" b="1">
            <a:latin typeface="ＭＳ Ｐゴシック"/>
          </a:endParaRPr>
        </a:p>
      </xdr:txBody>
    </xdr:sp>
    <xdr:clientData/>
  </xdr:oneCellAnchor>
  <xdr:twoCellAnchor>
    <xdr:from>
      <xdr:col>6</xdr:col>
      <xdr:colOff>422275</xdr:colOff>
      <xdr:row>59</xdr:row>
      <xdr:rowOff>52895</xdr:rowOff>
    </xdr:from>
    <xdr:to>
      <xdr:col>6</xdr:col>
      <xdr:colOff>600075</xdr:colOff>
      <xdr:row>59</xdr:row>
      <xdr:rowOff>52895</xdr:rowOff>
    </xdr:to>
    <xdr:cxnSp macro="">
      <xdr:nvCxnSpPr>
        <xdr:cNvPr id="117" name="直線コネクタ 116"/>
        <xdr:cNvCxnSpPr/>
      </xdr:nvCxnSpPr>
      <xdr:spPr>
        <a:xfrm>
          <a:off x="4546600" y="1016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2633</xdr:rowOff>
    </xdr:from>
    <xdr:ext cx="690189" cy="259045"/>
    <xdr:sp macro="" textlink="">
      <xdr:nvSpPr>
        <xdr:cNvPr id="118" name="総務費最大値テキスト"/>
        <xdr:cNvSpPr txBox="1"/>
      </xdr:nvSpPr>
      <xdr:spPr>
        <a:xfrm>
          <a:off x="4686300" y="840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1,456,930</a:t>
          </a:r>
          <a:endParaRPr kumimoji="1" lang="ja-JP" altLang="en-US" sz="1000" b="1">
            <a:latin typeface="ＭＳ Ｐゴシック"/>
          </a:endParaRPr>
        </a:p>
      </xdr:txBody>
    </xdr:sp>
    <xdr:clientData/>
  </xdr:oneCellAnchor>
  <xdr:twoCellAnchor>
    <xdr:from>
      <xdr:col>6</xdr:col>
      <xdr:colOff>422275</xdr:colOff>
      <xdr:row>50</xdr:row>
      <xdr:rowOff>55956</xdr:rowOff>
    </xdr:from>
    <xdr:to>
      <xdr:col>6</xdr:col>
      <xdr:colOff>600075</xdr:colOff>
      <xdr:row>50</xdr:row>
      <xdr:rowOff>55956</xdr:rowOff>
    </xdr:to>
    <xdr:cxnSp macro="">
      <xdr:nvCxnSpPr>
        <xdr:cNvPr id="119" name="直線コネクタ 118"/>
        <xdr:cNvCxnSpPr/>
      </xdr:nvCxnSpPr>
      <xdr:spPr>
        <a:xfrm>
          <a:off x="4546600" y="862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28595</xdr:rowOff>
    </xdr:from>
    <xdr:to>
      <xdr:col>6</xdr:col>
      <xdr:colOff>511175</xdr:colOff>
      <xdr:row>59</xdr:row>
      <xdr:rowOff>35121</xdr:rowOff>
    </xdr:to>
    <xdr:cxnSp macro="">
      <xdr:nvCxnSpPr>
        <xdr:cNvPr id="120" name="直線コネクタ 119"/>
        <xdr:cNvCxnSpPr/>
      </xdr:nvCxnSpPr>
      <xdr:spPr>
        <a:xfrm>
          <a:off x="3797300" y="10144145"/>
          <a:ext cx="838200" cy="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147255</xdr:rowOff>
    </xdr:from>
    <xdr:ext cx="534377" cy="259045"/>
    <xdr:sp macro="" textlink="">
      <xdr:nvSpPr>
        <xdr:cNvPr id="121" name="総務費平均値テキスト"/>
        <xdr:cNvSpPr txBox="1"/>
      </xdr:nvSpPr>
      <xdr:spPr>
        <a:xfrm>
          <a:off x="4686300" y="9919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87,409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124378</xdr:rowOff>
    </xdr:from>
    <xdr:to>
      <xdr:col>6</xdr:col>
      <xdr:colOff>561975</xdr:colOff>
      <xdr:row>59</xdr:row>
      <xdr:rowOff>54528</xdr:rowOff>
    </xdr:to>
    <xdr:sp macro="" textlink="">
      <xdr:nvSpPr>
        <xdr:cNvPr id="122" name="フローチャート : 判断 121"/>
        <xdr:cNvSpPr/>
      </xdr:nvSpPr>
      <xdr:spPr>
        <a:xfrm>
          <a:off x="4584700" y="1006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28595</xdr:rowOff>
    </xdr:from>
    <xdr:to>
      <xdr:col>5</xdr:col>
      <xdr:colOff>358775</xdr:colOff>
      <xdr:row>59</xdr:row>
      <xdr:rowOff>29306</xdr:rowOff>
    </xdr:to>
    <xdr:cxnSp macro="">
      <xdr:nvCxnSpPr>
        <xdr:cNvPr id="123" name="直線コネクタ 122"/>
        <xdr:cNvCxnSpPr/>
      </xdr:nvCxnSpPr>
      <xdr:spPr>
        <a:xfrm flipV="1">
          <a:off x="2908300" y="10144145"/>
          <a:ext cx="889000" cy="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146724</xdr:rowOff>
    </xdr:from>
    <xdr:to>
      <xdr:col>5</xdr:col>
      <xdr:colOff>409575</xdr:colOff>
      <xdr:row>59</xdr:row>
      <xdr:rowOff>76874</xdr:rowOff>
    </xdr:to>
    <xdr:sp macro="" textlink="">
      <xdr:nvSpPr>
        <xdr:cNvPr id="124" name="フローチャート : 判断 123"/>
        <xdr:cNvSpPr/>
      </xdr:nvSpPr>
      <xdr:spPr>
        <a:xfrm>
          <a:off x="3746500" y="100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93401</xdr:rowOff>
    </xdr:from>
    <xdr:ext cx="534377" cy="259045"/>
    <xdr:sp macro="" textlink="">
      <xdr:nvSpPr>
        <xdr:cNvPr id="125" name="テキスト ボックス 124"/>
        <xdr:cNvSpPr txBox="1"/>
      </xdr:nvSpPr>
      <xdr:spPr>
        <a:xfrm>
          <a:off x="3530111" y="98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27826</xdr:rowOff>
    </xdr:from>
    <xdr:to>
      <xdr:col>4</xdr:col>
      <xdr:colOff>155575</xdr:colOff>
      <xdr:row>59</xdr:row>
      <xdr:rowOff>29306</xdr:rowOff>
    </xdr:to>
    <xdr:cxnSp macro="">
      <xdr:nvCxnSpPr>
        <xdr:cNvPr id="126" name="直線コネクタ 125"/>
        <xdr:cNvCxnSpPr/>
      </xdr:nvCxnSpPr>
      <xdr:spPr>
        <a:xfrm>
          <a:off x="2019300" y="10143376"/>
          <a:ext cx="889000" cy="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138775</xdr:rowOff>
    </xdr:from>
    <xdr:to>
      <xdr:col>4</xdr:col>
      <xdr:colOff>206375</xdr:colOff>
      <xdr:row>59</xdr:row>
      <xdr:rowOff>68925</xdr:rowOff>
    </xdr:to>
    <xdr:sp macro="" textlink="">
      <xdr:nvSpPr>
        <xdr:cNvPr id="127" name="フローチャート : 判断 126"/>
        <xdr:cNvSpPr/>
      </xdr:nvSpPr>
      <xdr:spPr>
        <a:xfrm>
          <a:off x="2857500" y="1008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85452</xdr:rowOff>
    </xdr:from>
    <xdr:ext cx="534377" cy="259045"/>
    <xdr:sp macro="" textlink="">
      <xdr:nvSpPr>
        <xdr:cNvPr id="128" name="テキスト ボックス 127"/>
        <xdr:cNvSpPr txBox="1"/>
      </xdr:nvSpPr>
      <xdr:spPr>
        <a:xfrm>
          <a:off x="2641111" y="985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19646</xdr:rowOff>
    </xdr:from>
    <xdr:to>
      <xdr:col>2</xdr:col>
      <xdr:colOff>638175</xdr:colOff>
      <xdr:row>59</xdr:row>
      <xdr:rowOff>27826</xdr:rowOff>
    </xdr:to>
    <xdr:cxnSp macro="">
      <xdr:nvCxnSpPr>
        <xdr:cNvPr id="129" name="直線コネクタ 128"/>
        <xdr:cNvCxnSpPr/>
      </xdr:nvCxnSpPr>
      <xdr:spPr>
        <a:xfrm>
          <a:off x="1130300" y="10135196"/>
          <a:ext cx="889000" cy="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135279</xdr:rowOff>
    </xdr:from>
    <xdr:to>
      <xdr:col>3</xdr:col>
      <xdr:colOff>3175</xdr:colOff>
      <xdr:row>59</xdr:row>
      <xdr:rowOff>65429</xdr:rowOff>
    </xdr:to>
    <xdr:sp macro="" textlink="">
      <xdr:nvSpPr>
        <xdr:cNvPr id="130" name="フローチャート : 判断 129"/>
        <xdr:cNvSpPr/>
      </xdr:nvSpPr>
      <xdr:spPr>
        <a:xfrm>
          <a:off x="1968500" y="100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81956</xdr:rowOff>
    </xdr:from>
    <xdr:ext cx="534377" cy="259045"/>
    <xdr:sp macro="" textlink="">
      <xdr:nvSpPr>
        <xdr:cNvPr id="131" name="テキスト ボックス 130"/>
        <xdr:cNvSpPr txBox="1"/>
      </xdr:nvSpPr>
      <xdr:spPr>
        <a:xfrm>
          <a:off x="1752111" y="985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134437</xdr:rowOff>
    </xdr:from>
    <xdr:to>
      <xdr:col>1</xdr:col>
      <xdr:colOff>485775</xdr:colOff>
      <xdr:row>59</xdr:row>
      <xdr:rowOff>64587</xdr:rowOff>
    </xdr:to>
    <xdr:sp macro="" textlink="">
      <xdr:nvSpPr>
        <xdr:cNvPr id="132" name="フローチャート : 判断 131"/>
        <xdr:cNvSpPr/>
      </xdr:nvSpPr>
      <xdr:spPr>
        <a:xfrm>
          <a:off x="1079500" y="1007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81114</xdr:rowOff>
    </xdr:from>
    <xdr:ext cx="534377" cy="259045"/>
    <xdr:sp macro="" textlink="">
      <xdr:nvSpPr>
        <xdr:cNvPr id="133" name="テキスト ボックス 132"/>
        <xdr:cNvSpPr txBox="1"/>
      </xdr:nvSpPr>
      <xdr:spPr>
        <a:xfrm>
          <a:off x="863111" y="98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155771</xdr:rowOff>
    </xdr:from>
    <xdr:to>
      <xdr:col>6</xdr:col>
      <xdr:colOff>561975</xdr:colOff>
      <xdr:row>59</xdr:row>
      <xdr:rowOff>85921</xdr:rowOff>
    </xdr:to>
    <xdr:sp macro="" textlink="">
      <xdr:nvSpPr>
        <xdr:cNvPr id="139" name="円/楕円 138"/>
        <xdr:cNvSpPr/>
      </xdr:nvSpPr>
      <xdr:spPr>
        <a:xfrm>
          <a:off x="4584700" y="1009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102805</xdr:rowOff>
    </xdr:from>
    <xdr:ext cx="534377" cy="259045"/>
    <xdr:sp macro="" textlink="">
      <xdr:nvSpPr>
        <xdr:cNvPr id="140" name="総務費該当値テキスト"/>
        <xdr:cNvSpPr txBox="1"/>
      </xdr:nvSpPr>
      <xdr:spPr>
        <a:xfrm>
          <a:off x="4686300" y="100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58,570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149245</xdr:rowOff>
    </xdr:from>
    <xdr:to>
      <xdr:col>5</xdr:col>
      <xdr:colOff>409575</xdr:colOff>
      <xdr:row>59</xdr:row>
      <xdr:rowOff>79395</xdr:rowOff>
    </xdr:to>
    <xdr:sp macro="" textlink="">
      <xdr:nvSpPr>
        <xdr:cNvPr id="141" name="円/楕円 140"/>
        <xdr:cNvSpPr/>
      </xdr:nvSpPr>
      <xdr:spPr>
        <a:xfrm>
          <a:off x="3746500" y="1009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70522</xdr:rowOff>
    </xdr:from>
    <xdr:ext cx="534377" cy="259045"/>
    <xdr:sp macro="" textlink="">
      <xdr:nvSpPr>
        <xdr:cNvPr id="142" name="テキスト ボックス 141"/>
        <xdr:cNvSpPr txBox="1"/>
      </xdr:nvSpPr>
      <xdr:spPr>
        <a:xfrm>
          <a:off x="3530111" y="1018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64,565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149956</xdr:rowOff>
    </xdr:from>
    <xdr:to>
      <xdr:col>4</xdr:col>
      <xdr:colOff>206375</xdr:colOff>
      <xdr:row>59</xdr:row>
      <xdr:rowOff>80106</xdr:rowOff>
    </xdr:to>
    <xdr:sp macro="" textlink="">
      <xdr:nvSpPr>
        <xdr:cNvPr id="143" name="円/楕円 142"/>
        <xdr:cNvSpPr/>
      </xdr:nvSpPr>
      <xdr:spPr>
        <a:xfrm>
          <a:off x="2857500" y="1009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71233</xdr:rowOff>
    </xdr:from>
    <xdr:ext cx="534377" cy="259045"/>
    <xdr:sp macro="" textlink="">
      <xdr:nvSpPr>
        <xdr:cNvPr id="144" name="テキスト ボックス 143"/>
        <xdr:cNvSpPr txBox="1"/>
      </xdr:nvSpPr>
      <xdr:spPr>
        <a:xfrm>
          <a:off x="2641111" y="1018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63,912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148476</xdr:rowOff>
    </xdr:from>
    <xdr:to>
      <xdr:col>3</xdr:col>
      <xdr:colOff>3175</xdr:colOff>
      <xdr:row>59</xdr:row>
      <xdr:rowOff>78626</xdr:rowOff>
    </xdr:to>
    <xdr:sp macro="" textlink="">
      <xdr:nvSpPr>
        <xdr:cNvPr id="145" name="円/楕円 144"/>
        <xdr:cNvSpPr/>
      </xdr:nvSpPr>
      <xdr:spPr>
        <a:xfrm>
          <a:off x="1968500" y="1009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69753</xdr:rowOff>
    </xdr:from>
    <xdr:ext cx="534377" cy="259045"/>
    <xdr:sp macro="" textlink="">
      <xdr:nvSpPr>
        <xdr:cNvPr id="146" name="テキスト ボックス 145"/>
        <xdr:cNvSpPr txBox="1"/>
      </xdr:nvSpPr>
      <xdr:spPr>
        <a:xfrm>
          <a:off x="1752111" y="1018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65,271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140296</xdr:rowOff>
    </xdr:from>
    <xdr:to>
      <xdr:col>1</xdr:col>
      <xdr:colOff>485775</xdr:colOff>
      <xdr:row>59</xdr:row>
      <xdr:rowOff>70446</xdr:rowOff>
    </xdr:to>
    <xdr:sp macro="" textlink="">
      <xdr:nvSpPr>
        <xdr:cNvPr id="147" name="円/楕円 146"/>
        <xdr:cNvSpPr/>
      </xdr:nvSpPr>
      <xdr:spPr>
        <a:xfrm>
          <a:off x="1079500" y="1008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61573</xdr:rowOff>
    </xdr:from>
    <xdr:ext cx="534377" cy="259045"/>
    <xdr:sp macro="" textlink="">
      <xdr:nvSpPr>
        <xdr:cNvPr id="148" name="テキスト ボックス 147"/>
        <xdr:cNvSpPr txBox="1"/>
      </xdr:nvSpPr>
      <xdr:spPr>
        <a:xfrm>
          <a:off x="863111" y="1017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167,567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141415</xdr:rowOff>
    </xdr:from>
    <xdr:to>
      <xdr:col>6</xdr:col>
      <xdr:colOff>510540</xdr:colOff>
      <xdr:row>79</xdr:row>
      <xdr:rowOff>127851</xdr:rowOff>
    </xdr:to>
    <xdr:cxnSp macro="">
      <xdr:nvCxnSpPr>
        <xdr:cNvPr id="173" name="直線コネクタ 172"/>
        <xdr:cNvCxnSpPr/>
      </xdr:nvCxnSpPr>
      <xdr:spPr>
        <a:xfrm flipV="1">
          <a:off x="4633595" y="12314365"/>
          <a:ext cx="1270" cy="1358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131678</xdr:rowOff>
    </xdr:from>
    <xdr:ext cx="599010" cy="259045"/>
    <xdr:sp macro="" textlink="">
      <xdr:nvSpPr>
        <xdr:cNvPr id="174" name="民生費最小値テキスト"/>
        <xdr:cNvSpPr txBox="1"/>
      </xdr:nvSpPr>
      <xdr:spPr>
        <a:xfrm>
          <a:off x="4686300" y="1367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113,433</a:t>
          </a:r>
          <a:endParaRPr kumimoji="1" lang="ja-JP" altLang="en-US" sz="1000" b="1">
            <a:latin typeface="ＭＳ Ｐゴシック"/>
          </a:endParaRPr>
        </a:p>
      </xdr:txBody>
    </xdr:sp>
    <xdr:clientData/>
  </xdr:oneCellAnchor>
  <xdr:twoCellAnchor>
    <xdr:from>
      <xdr:col>6</xdr:col>
      <xdr:colOff>422275</xdr:colOff>
      <xdr:row>79</xdr:row>
      <xdr:rowOff>127851</xdr:rowOff>
    </xdr:from>
    <xdr:to>
      <xdr:col>6</xdr:col>
      <xdr:colOff>600075</xdr:colOff>
      <xdr:row>79</xdr:row>
      <xdr:rowOff>127851</xdr:rowOff>
    </xdr:to>
    <xdr:cxnSp macro="">
      <xdr:nvCxnSpPr>
        <xdr:cNvPr id="175" name="直線コネクタ 174"/>
        <xdr:cNvCxnSpPr/>
      </xdr:nvCxnSpPr>
      <xdr:spPr>
        <a:xfrm>
          <a:off x="4546600" y="13672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88092</xdr:rowOff>
    </xdr:from>
    <xdr:ext cx="599010" cy="259045"/>
    <xdr:sp macro="" textlink="">
      <xdr:nvSpPr>
        <xdr:cNvPr id="176" name="民生費最大値テキスト"/>
        <xdr:cNvSpPr txBox="1"/>
      </xdr:nvSpPr>
      <xdr:spPr>
        <a:xfrm>
          <a:off x="4686300" y="1208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220,365</a:t>
          </a:r>
          <a:endParaRPr kumimoji="1" lang="ja-JP" altLang="en-US" sz="1000" b="1">
            <a:latin typeface="ＭＳ Ｐゴシック"/>
          </a:endParaRPr>
        </a:p>
      </xdr:txBody>
    </xdr:sp>
    <xdr:clientData/>
  </xdr:oneCellAnchor>
  <xdr:twoCellAnchor>
    <xdr:from>
      <xdr:col>6</xdr:col>
      <xdr:colOff>422275</xdr:colOff>
      <xdr:row>71</xdr:row>
      <xdr:rowOff>141415</xdr:rowOff>
    </xdr:from>
    <xdr:to>
      <xdr:col>6</xdr:col>
      <xdr:colOff>600075</xdr:colOff>
      <xdr:row>71</xdr:row>
      <xdr:rowOff>141415</xdr:rowOff>
    </xdr:to>
    <xdr:cxnSp macro="">
      <xdr:nvCxnSpPr>
        <xdr:cNvPr id="177" name="直線コネクタ 176"/>
        <xdr:cNvCxnSpPr/>
      </xdr:nvCxnSpPr>
      <xdr:spPr>
        <a:xfrm>
          <a:off x="4546600" y="1231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153885</xdr:rowOff>
    </xdr:from>
    <xdr:to>
      <xdr:col>6</xdr:col>
      <xdr:colOff>511175</xdr:colOff>
      <xdr:row>77</xdr:row>
      <xdr:rowOff>66548</xdr:rowOff>
    </xdr:to>
    <xdr:cxnSp macro="">
      <xdr:nvCxnSpPr>
        <xdr:cNvPr id="178" name="直線コネクタ 177"/>
        <xdr:cNvCxnSpPr/>
      </xdr:nvCxnSpPr>
      <xdr:spPr>
        <a:xfrm flipV="1">
          <a:off x="3797300" y="13184085"/>
          <a:ext cx="838200" cy="8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17492</xdr:rowOff>
    </xdr:from>
    <xdr:ext cx="599010" cy="259045"/>
    <xdr:sp macro="" textlink="">
      <xdr:nvSpPr>
        <xdr:cNvPr id="179" name="民生費平均値テキスト"/>
        <xdr:cNvSpPr txBox="1"/>
      </xdr:nvSpPr>
      <xdr:spPr>
        <a:xfrm>
          <a:off x="4686300" y="128762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160,424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166066</xdr:rowOff>
    </xdr:from>
    <xdr:to>
      <xdr:col>6</xdr:col>
      <xdr:colOff>561975</xdr:colOff>
      <xdr:row>76</xdr:row>
      <xdr:rowOff>96216</xdr:rowOff>
    </xdr:to>
    <xdr:sp macro="" textlink="">
      <xdr:nvSpPr>
        <xdr:cNvPr id="180" name="フローチャート : 判断 179"/>
        <xdr:cNvSpPr/>
      </xdr:nvSpPr>
      <xdr:spPr>
        <a:xfrm>
          <a:off x="45847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24600</xdr:rowOff>
    </xdr:from>
    <xdr:to>
      <xdr:col>5</xdr:col>
      <xdr:colOff>358775</xdr:colOff>
      <xdr:row>77</xdr:row>
      <xdr:rowOff>66548</xdr:rowOff>
    </xdr:to>
    <xdr:cxnSp macro="">
      <xdr:nvCxnSpPr>
        <xdr:cNvPr id="181" name="直線コネクタ 180"/>
        <xdr:cNvCxnSpPr/>
      </xdr:nvCxnSpPr>
      <xdr:spPr>
        <a:xfrm>
          <a:off x="2908300" y="13226250"/>
          <a:ext cx="8890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20434</xdr:rowOff>
    </xdr:from>
    <xdr:to>
      <xdr:col>5</xdr:col>
      <xdr:colOff>409575</xdr:colOff>
      <xdr:row>77</xdr:row>
      <xdr:rowOff>122034</xdr:rowOff>
    </xdr:to>
    <xdr:sp macro="" textlink="">
      <xdr:nvSpPr>
        <xdr:cNvPr id="182" name="フローチャート : 判断 181"/>
        <xdr:cNvSpPr/>
      </xdr:nvSpPr>
      <xdr:spPr>
        <a:xfrm>
          <a:off x="3746500" y="1322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113161</xdr:rowOff>
    </xdr:from>
    <xdr:ext cx="599010" cy="259045"/>
    <xdr:sp macro="" textlink="">
      <xdr:nvSpPr>
        <xdr:cNvPr id="183" name="テキスト ボックス 182"/>
        <xdr:cNvSpPr txBox="1"/>
      </xdr:nvSpPr>
      <xdr:spPr>
        <a:xfrm>
          <a:off x="3497794" y="1331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24600</xdr:rowOff>
    </xdr:from>
    <xdr:to>
      <xdr:col>4</xdr:col>
      <xdr:colOff>155575</xdr:colOff>
      <xdr:row>78</xdr:row>
      <xdr:rowOff>46419</xdr:rowOff>
    </xdr:to>
    <xdr:cxnSp macro="">
      <xdr:nvCxnSpPr>
        <xdr:cNvPr id="184" name="直線コネクタ 183"/>
        <xdr:cNvCxnSpPr/>
      </xdr:nvCxnSpPr>
      <xdr:spPr>
        <a:xfrm flipV="1">
          <a:off x="2019300" y="13226250"/>
          <a:ext cx="889000" cy="19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114503</xdr:rowOff>
    </xdr:from>
    <xdr:to>
      <xdr:col>4</xdr:col>
      <xdr:colOff>206375</xdr:colOff>
      <xdr:row>77</xdr:row>
      <xdr:rowOff>44653</xdr:rowOff>
    </xdr:to>
    <xdr:sp macro="" textlink="">
      <xdr:nvSpPr>
        <xdr:cNvPr id="185" name="フローチャート : 判断 184"/>
        <xdr:cNvSpPr/>
      </xdr:nvSpPr>
      <xdr:spPr>
        <a:xfrm>
          <a:off x="2857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61180</xdr:rowOff>
    </xdr:from>
    <xdr:ext cx="599010" cy="259045"/>
    <xdr:sp macro="" textlink="">
      <xdr:nvSpPr>
        <xdr:cNvPr id="186" name="テキスト ボックス 185"/>
        <xdr:cNvSpPr txBox="1"/>
      </xdr:nvSpPr>
      <xdr:spPr>
        <a:xfrm>
          <a:off x="2608794" y="1291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46419</xdr:rowOff>
    </xdr:from>
    <xdr:to>
      <xdr:col>2</xdr:col>
      <xdr:colOff>638175</xdr:colOff>
      <xdr:row>78</xdr:row>
      <xdr:rowOff>63728</xdr:rowOff>
    </xdr:to>
    <xdr:cxnSp macro="">
      <xdr:nvCxnSpPr>
        <xdr:cNvPr id="187" name="直線コネクタ 186"/>
        <xdr:cNvCxnSpPr/>
      </xdr:nvCxnSpPr>
      <xdr:spPr>
        <a:xfrm flipV="1">
          <a:off x="1130300" y="13419519"/>
          <a:ext cx="8890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41415</xdr:rowOff>
    </xdr:from>
    <xdr:to>
      <xdr:col>3</xdr:col>
      <xdr:colOff>3175</xdr:colOff>
      <xdr:row>77</xdr:row>
      <xdr:rowOff>143015</xdr:rowOff>
    </xdr:to>
    <xdr:sp macro="" textlink="">
      <xdr:nvSpPr>
        <xdr:cNvPr id="188" name="フローチャート : 判断 187"/>
        <xdr:cNvSpPr/>
      </xdr:nvSpPr>
      <xdr:spPr>
        <a:xfrm>
          <a:off x="1968500" y="132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159542</xdr:rowOff>
    </xdr:from>
    <xdr:ext cx="599010" cy="259045"/>
    <xdr:sp macro="" textlink="">
      <xdr:nvSpPr>
        <xdr:cNvPr id="189" name="テキスト ボックス 188"/>
        <xdr:cNvSpPr txBox="1"/>
      </xdr:nvSpPr>
      <xdr:spPr>
        <a:xfrm>
          <a:off x="1719794" y="1301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143294</xdr:rowOff>
    </xdr:from>
    <xdr:to>
      <xdr:col>1</xdr:col>
      <xdr:colOff>485775</xdr:colOff>
      <xdr:row>78</xdr:row>
      <xdr:rowOff>73444</xdr:rowOff>
    </xdr:to>
    <xdr:sp macro="" textlink="">
      <xdr:nvSpPr>
        <xdr:cNvPr id="190" name="フローチャート : 判断 189"/>
        <xdr:cNvSpPr/>
      </xdr:nvSpPr>
      <xdr:spPr>
        <a:xfrm>
          <a:off x="1079500" y="1334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89971</xdr:rowOff>
    </xdr:from>
    <xdr:ext cx="599010" cy="259045"/>
    <xdr:sp macro="" textlink="">
      <xdr:nvSpPr>
        <xdr:cNvPr id="191" name="テキスト ボックス 190"/>
        <xdr:cNvSpPr txBox="1"/>
      </xdr:nvSpPr>
      <xdr:spPr>
        <a:xfrm>
          <a:off x="830794" y="1312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103085</xdr:rowOff>
    </xdr:from>
    <xdr:to>
      <xdr:col>6</xdr:col>
      <xdr:colOff>561975</xdr:colOff>
      <xdr:row>77</xdr:row>
      <xdr:rowOff>33235</xdr:rowOff>
    </xdr:to>
    <xdr:sp macro="" textlink="">
      <xdr:nvSpPr>
        <xdr:cNvPr id="197" name="円/楕円 196"/>
        <xdr:cNvSpPr/>
      </xdr:nvSpPr>
      <xdr:spPr>
        <a:xfrm>
          <a:off x="4584700" y="1313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81512</xdr:rowOff>
    </xdr:from>
    <xdr:ext cx="599010" cy="259045"/>
    <xdr:sp macro="" textlink="">
      <xdr:nvSpPr>
        <xdr:cNvPr id="198" name="民生費該当値テキスト"/>
        <xdr:cNvSpPr txBox="1"/>
      </xdr:nvSpPr>
      <xdr:spPr>
        <a:xfrm>
          <a:off x="4686300" y="1311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151,883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15748</xdr:rowOff>
    </xdr:from>
    <xdr:to>
      <xdr:col>5</xdr:col>
      <xdr:colOff>409575</xdr:colOff>
      <xdr:row>77</xdr:row>
      <xdr:rowOff>117348</xdr:rowOff>
    </xdr:to>
    <xdr:sp macro="" textlink="">
      <xdr:nvSpPr>
        <xdr:cNvPr id="199" name="円/楕円 198"/>
        <xdr:cNvSpPr/>
      </xdr:nvSpPr>
      <xdr:spPr>
        <a:xfrm>
          <a:off x="3746500" y="1321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133875</xdr:rowOff>
    </xdr:from>
    <xdr:ext cx="599010" cy="259045"/>
    <xdr:sp macro="" textlink="">
      <xdr:nvSpPr>
        <xdr:cNvPr id="200" name="テキスト ボックス 199"/>
        <xdr:cNvSpPr txBox="1"/>
      </xdr:nvSpPr>
      <xdr:spPr>
        <a:xfrm>
          <a:off x="3497794" y="1299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145,260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145250</xdr:rowOff>
    </xdr:from>
    <xdr:to>
      <xdr:col>4</xdr:col>
      <xdr:colOff>206375</xdr:colOff>
      <xdr:row>77</xdr:row>
      <xdr:rowOff>75400</xdr:rowOff>
    </xdr:to>
    <xdr:sp macro="" textlink="">
      <xdr:nvSpPr>
        <xdr:cNvPr id="201" name="円/楕円 200"/>
        <xdr:cNvSpPr/>
      </xdr:nvSpPr>
      <xdr:spPr>
        <a:xfrm>
          <a:off x="2857500" y="1317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66527</xdr:rowOff>
    </xdr:from>
    <xdr:ext cx="599010" cy="259045"/>
    <xdr:sp macro="" textlink="">
      <xdr:nvSpPr>
        <xdr:cNvPr id="202" name="テキスト ボックス 201"/>
        <xdr:cNvSpPr txBox="1"/>
      </xdr:nvSpPr>
      <xdr:spPr>
        <a:xfrm>
          <a:off x="2608794" y="1326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148,563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167069</xdr:rowOff>
    </xdr:from>
    <xdr:to>
      <xdr:col>3</xdr:col>
      <xdr:colOff>3175</xdr:colOff>
      <xdr:row>78</xdr:row>
      <xdr:rowOff>97219</xdr:rowOff>
    </xdr:to>
    <xdr:sp macro="" textlink="">
      <xdr:nvSpPr>
        <xdr:cNvPr id="203" name="円/楕円 202"/>
        <xdr:cNvSpPr/>
      </xdr:nvSpPr>
      <xdr:spPr>
        <a:xfrm>
          <a:off x="1968500" y="1336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88346</xdr:rowOff>
    </xdr:from>
    <xdr:ext cx="599010" cy="259045"/>
    <xdr:sp macro="" textlink="">
      <xdr:nvSpPr>
        <xdr:cNvPr id="204" name="テキスト ボックス 203"/>
        <xdr:cNvSpPr txBox="1"/>
      </xdr:nvSpPr>
      <xdr:spPr>
        <a:xfrm>
          <a:off x="1719794" y="1346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133,345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12928</xdr:rowOff>
    </xdr:from>
    <xdr:to>
      <xdr:col>1</xdr:col>
      <xdr:colOff>485775</xdr:colOff>
      <xdr:row>78</xdr:row>
      <xdr:rowOff>114528</xdr:rowOff>
    </xdr:to>
    <xdr:sp macro="" textlink="">
      <xdr:nvSpPr>
        <xdr:cNvPr id="205" name="円/楕円 204"/>
        <xdr:cNvSpPr/>
      </xdr:nvSpPr>
      <xdr:spPr>
        <a:xfrm>
          <a:off x="1079500" y="1338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105655</xdr:rowOff>
    </xdr:from>
    <xdr:ext cx="599010" cy="259045"/>
    <xdr:sp macro="" textlink="">
      <xdr:nvSpPr>
        <xdr:cNvPr id="206" name="テキスト ボックス 205"/>
        <xdr:cNvSpPr txBox="1"/>
      </xdr:nvSpPr>
      <xdr:spPr>
        <a:xfrm>
          <a:off x="830794" y="13478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168585</xdr:rowOff>
    </xdr:from>
    <xdr:to>
      <xdr:col>6</xdr:col>
      <xdr:colOff>510540</xdr:colOff>
      <xdr:row>99</xdr:row>
      <xdr:rowOff>80721</xdr:rowOff>
    </xdr:to>
    <xdr:cxnSp macro="">
      <xdr:nvCxnSpPr>
        <xdr:cNvPr id="233" name="直線コネクタ 232"/>
        <xdr:cNvCxnSpPr/>
      </xdr:nvCxnSpPr>
      <xdr:spPr>
        <a:xfrm flipV="1">
          <a:off x="4633595" y="15941985"/>
          <a:ext cx="1270" cy="1112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84548</xdr:rowOff>
    </xdr:from>
    <xdr:ext cx="534377" cy="259045"/>
    <xdr:sp macro="" textlink="">
      <xdr:nvSpPr>
        <xdr:cNvPr id="234" name="衛生費最小値テキスト"/>
        <xdr:cNvSpPr txBox="1"/>
      </xdr:nvSpPr>
      <xdr:spPr>
        <a:xfrm>
          <a:off x="4686300" y="1705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21,112</a:t>
          </a:r>
          <a:endParaRPr kumimoji="1" lang="ja-JP" altLang="en-US" sz="1000" b="1">
            <a:latin typeface="ＭＳ Ｐゴシック"/>
          </a:endParaRPr>
        </a:p>
      </xdr:txBody>
    </xdr:sp>
    <xdr:clientData/>
  </xdr:oneCellAnchor>
  <xdr:twoCellAnchor>
    <xdr:from>
      <xdr:col>6</xdr:col>
      <xdr:colOff>422275</xdr:colOff>
      <xdr:row>99</xdr:row>
      <xdr:rowOff>80721</xdr:rowOff>
    </xdr:from>
    <xdr:to>
      <xdr:col>6</xdr:col>
      <xdr:colOff>600075</xdr:colOff>
      <xdr:row>99</xdr:row>
      <xdr:rowOff>80721</xdr:rowOff>
    </xdr:to>
    <xdr:cxnSp macro="">
      <xdr:nvCxnSpPr>
        <xdr:cNvPr id="235" name="直線コネクタ 234"/>
        <xdr:cNvCxnSpPr/>
      </xdr:nvCxnSpPr>
      <xdr:spPr>
        <a:xfrm>
          <a:off x="4546600" y="1705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91</xdr:row>
      <xdr:rowOff>115262</xdr:rowOff>
    </xdr:from>
    <xdr:ext cx="534377" cy="259045"/>
    <xdr:sp macro="" textlink="">
      <xdr:nvSpPr>
        <xdr:cNvPr id="236" name="衛生費最大値テキスト"/>
        <xdr:cNvSpPr txBox="1"/>
      </xdr:nvSpPr>
      <xdr:spPr>
        <a:xfrm>
          <a:off x="4686300" y="1571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89,231</a:t>
          </a:r>
          <a:endParaRPr kumimoji="1" lang="ja-JP" altLang="en-US" sz="1000" b="1">
            <a:latin typeface="ＭＳ Ｐゴシック"/>
          </a:endParaRPr>
        </a:p>
      </xdr:txBody>
    </xdr:sp>
    <xdr:clientData/>
  </xdr:oneCellAnchor>
  <xdr:twoCellAnchor>
    <xdr:from>
      <xdr:col>6</xdr:col>
      <xdr:colOff>422275</xdr:colOff>
      <xdr:row>92</xdr:row>
      <xdr:rowOff>168585</xdr:rowOff>
    </xdr:from>
    <xdr:to>
      <xdr:col>6</xdr:col>
      <xdr:colOff>600075</xdr:colOff>
      <xdr:row>92</xdr:row>
      <xdr:rowOff>168585</xdr:rowOff>
    </xdr:to>
    <xdr:cxnSp macro="">
      <xdr:nvCxnSpPr>
        <xdr:cNvPr id="237" name="直線コネクタ 236"/>
        <xdr:cNvCxnSpPr/>
      </xdr:nvCxnSpPr>
      <xdr:spPr>
        <a:xfrm>
          <a:off x="4546600" y="1594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104643</xdr:rowOff>
    </xdr:from>
    <xdr:to>
      <xdr:col>6</xdr:col>
      <xdr:colOff>511175</xdr:colOff>
      <xdr:row>94</xdr:row>
      <xdr:rowOff>170120</xdr:rowOff>
    </xdr:to>
    <xdr:cxnSp macro="">
      <xdr:nvCxnSpPr>
        <xdr:cNvPr id="238" name="直線コネクタ 237"/>
        <xdr:cNvCxnSpPr/>
      </xdr:nvCxnSpPr>
      <xdr:spPr>
        <a:xfrm>
          <a:off x="3797300" y="15535143"/>
          <a:ext cx="838200" cy="75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92685</xdr:rowOff>
    </xdr:from>
    <xdr:ext cx="534377" cy="259045"/>
    <xdr:sp macro="" textlink="">
      <xdr:nvSpPr>
        <xdr:cNvPr id="239" name="衛生費平均値テキスト"/>
        <xdr:cNvSpPr txBox="1"/>
      </xdr:nvSpPr>
      <xdr:spPr>
        <a:xfrm>
          <a:off x="4686300" y="16551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114258</xdr:rowOff>
    </xdr:from>
    <xdr:to>
      <xdr:col>6</xdr:col>
      <xdr:colOff>561975</xdr:colOff>
      <xdr:row>97</xdr:row>
      <xdr:rowOff>44408</xdr:rowOff>
    </xdr:to>
    <xdr:sp macro="" textlink="">
      <xdr:nvSpPr>
        <xdr:cNvPr id="240" name="フローチャート : 判断 239"/>
        <xdr:cNvSpPr/>
      </xdr:nvSpPr>
      <xdr:spPr>
        <a:xfrm>
          <a:off x="4584700" y="1657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104643</xdr:rowOff>
    </xdr:from>
    <xdr:to>
      <xdr:col>5</xdr:col>
      <xdr:colOff>358775</xdr:colOff>
      <xdr:row>97</xdr:row>
      <xdr:rowOff>107158</xdr:rowOff>
    </xdr:to>
    <xdr:cxnSp macro="">
      <xdr:nvCxnSpPr>
        <xdr:cNvPr id="241" name="直線コネクタ 240"/>
        <xdr:cNvCxnSpPr/>
      </xdr:nvCxnSpPr>
      <xdr:spPr>
        <a:xfrm flipV="1">
          <a:off x="2908300" y="15535143"/>
          <a:ext cx="889000" cy="120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165024</xdr:rowOff>
    </xdr:from>
    <xdr:to>
      <xdr:col>5</xdr:col>
      <xdr:colOff>409575</xdr:colOff>
      <xdr:row>97</xdr:row>
      <xdr:rowOff>95174</xdr:rowOff>
    </xdr:to>
    <xdr:sp macro="" textlink="">
      <xdr:nvSpPr>
        <xdr:cNvPr id="242" name="フローチャート : 判断 241"/>
        <xdr:cNvSpPr/>
      </xdr:nvSpPr>
      <xdr:spPr>
        <a:xfrm>
          <a:off x="3746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86301</xdr:rowOff>
    </xdr:from>
    <xdr:ext cx="534377" cy="259045"/>
    <xdr:sp macro="" textlink="">
      <xdr:nvSpPr>
        <xdr:cNvPr id="243" name="テキスト ボックス 242"/>
        <xdr:cNvSpPr txBox="1"/>
      </xdr:nvSpPr>
      <xdr:spPr>
        <a:xfrm>
          <a:off x="3530111" y="167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107158</xdr:rowOff>
    </xdr:from>
    <xdr:to>
      <xdr:col>4</xdr:col>
      <xdr:colOff>155575</xdr:colOff>
      <xdr:row>98</xdr:row>
      <xdr:rowOff>70940</xdr:rowOff>
    </xdr:to>
    <xdr:cxnSp macro="">
      <xdr:nvCxnSpPr>
        <xdr:cNvPr id="244" name="直線コネクタ 243"/>
        <xdr:cNvCxnSpPr/>
      </xdr:nvCxnSpPr>
      <xdr:spPr>
        <a:xfrm flipV="1">
          <a:off x="2019300" y="16737808"/>
          <a:ext cx="889000" cy="13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117720</xdr:rowOff>
    </xdr:from>
    <xdr:to>
      <xdr:col>4</xdr:col>
      <xdr:colOff>206375</xdr:colOff>
      <xdr:row>97</xdr:row>
      <xdr:rowOff>47870</xdr:rowOff>
    </xdr:to>
    <xdr:sp macro="" textlink="">
      <xdr:nvSpPr>
        <xdr:cNvPr id="245" name="フローチャート : 判断 244"/>
        <xdr:cNvSpPr/>
      </xdr:nvSpPr>
      <xdr:spPr>
        <a:xfrm>
          <a:off x="2857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64397</xdr:rowOff>
    </xdr:from>
    <xdr:ext cx="534377" cy="259045"/>
    <xdr:sp macro="" textlink="">
      <xdr:nvSpPr>
        <xdr:cNvPr id="246" name="テキスト ボックス 245"/>
        <xdr:cNvSpPr txBox="1"/>
      </xdr:nvSpPr>
      <xdr:spPr>
        <a:xfrm>
          <a:off x="2641111" y="16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70940</xdr:rowOff>
    </xdr:from>
    <xdr:to>
      <xdr:col>2</xdr:col>
      <xdr:colOff>638175</xdr:colOff>
      <xdr:row>98</xdr:row>
      <xdr:rowOff>101247</xdr:rowOff>
    </xdr:to>
    <xdr:cxnSp macro="">
      <xdr:nvCxnSpPr>
        <xdr:cNvPr id="247" name="直線コネクタ 246"/>
        <xdr:cNvCxnSpPr/>
      </xdr:nvCxnSpPr>
      <xdr:spPr>
        <a:xfrm flipV="1">
          <a:off x="1130300" y="16873040"/>
          <a:ext cx="889000" cy="3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133445</xdr:rowOff>
    </xdr:from>
    <xdr:to>
      <xdr:col>3</xdr:col>
      <xdr:colOff>3175</xdr:colOff>
      <xdr:row>97</xdr:row>
      <xdr:rowOff>63595</xdr:rowOff>
    </xdr:to>
    <xdr:sp macro="" textlink="">
      <xdr:nvSpPr>
        <xdr:cNvPr id="248" name="フローチャート : 判断 247"/>
        <xdr:cNvSpPr/>
      </xdr:nvSpPr>
      <xdr:spPr>
        <a:xfrm>
          <a:off x="1968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80122</xdr:rowOff>
    </xdr:from>
    <xdr:ext cx="534377" cy="259045"/>
    <xdr:sp macro="" textlink="">
      <xdr:nvSpPr>
        <xdr:cNvPr id="249" name="テキスト ボックス 248"/>
        <xdr:cNvSpPr txBox="1"/>
      </xdr:nvSpPr>
      <xdr:spPr>
        <a:xfrm>
          <a:off x="1752111" y="163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121197</xdr:rowOff>
    </xdr:from>
    <xdr:to>
      <xdr:col>1</xdr:col>
      <xdr:colOff>485775</xdr:colOff>
      <xdr:row>97</xdr:row>
      <xdr:rowOff>51347</xdr:rowOff>
    </xdr:to>
    <xdr:sp macro="" textlink="">
      <xdr:nvSpPr>
        <xdr:cNvPr id="250" name="フローチャート : 判断 249"/>
        <xdr:cNvSpPr/>
      </xdr:nvSpPr>
      <xdr:spPr>
        <a:xfrm>
          <a:off x="1079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67874</xdr:rowOff>
    </xdr:from>
    <xdr:ext cx="534377" cy="259045"/>
    <xdr:sp macro="" textlink="">
      <xdr:nvSpPr>
        <xdr:cNvPr id="251" name="テキスト ボックス 250"/>
        <xdr:cNvSpPr txBox="1"/>
      </xdr:nvSpPr>
      <xdr:spPr>
        <a:xfrm>
          <a:off x="863111" y="163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119320</xdr:rowOff>
    </xdr:from>
    <xdr:to>
      <xdr:col>6</xdr:col>
      <xdr:colOff>561975</xdr:colOff>
      <xdr:row>95</xdr:row>
      <xdr:rowOff>49470</xdr:rowOff>
    </xdr:to>
    <xdr:sp macro="" textlink="">
      <xdr:nvSpPr>
        <xdr:cNvPr id="257" name="円/楕円 256"/>
        <xdr:cNvSpPr/>
      </xdr:nvSpPr>
      <xdr:spPr>
        <a:xfrm>
          <a:off x="4584700" y="1623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142197</xdr:rowOff>
    </xdr:from>
    <xdr:ext cx="534377" cy="259045"/>
    <xdr:sp macro="" textlink="">
      <xdr:nvSpPr>
        <xdr:cNvPr id="258" name="衛生費該当値テキスト"/>
        <xdr:cNvSpPr txBox="1"/>
      </xdr:nvSpPr>
      <xdr:spPr>
        <a:xfrm>
          <a:off x="4686300" y="1608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68,137</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53843</xdr:rowOff>
    </xdr:from>
    <xdr:to>
      <xdr:col>5</xdr:col>
      <xdr:colOff>409575</xdr:colOff>
      <xdr:row>90</xdr:row>
      <xdr:rowOff>155443</xdr:rowOff>
    </xdr:to>
    <xdr:sp macro="" textlink="">
      <xdr:nvSpPr>
        <xdr:cNvPr id="259" name="円/楕円 258"/>
        <xdr:cNvSpPr/>
      </xdr:nvSpPr>
      <xdr:spPr>
        <a:xfrm>
          <a:off x="3746500" y="1548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520</xdr:rowOff>
    </xdr:from>
    <xdr:ext cx="599010" cy="259045"/>
    <xdr:sp macro="" textlink="">
      <xdr:nvSpPr>
        <xdr:cNvPr id="260" name="テキスト ボックス 259"/>
        <xdr:cNvSpPr txBox="1"/>
      </xdr:nvSpPr>
      <xdr:spPr>
        <a:xfrm>
          <a:off x="3497794" y="1525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114,147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56358</xdr:rowOff>
    </xdr:from>
    <xdr:to>
      <xdr:col>4</xdr:col>
      <xdr:colOff>206375</xdr:colOff>
      <xdr:row>97</xdr:row>
      <xdr:rowOff>157958</xdr:rowOff>
    </xdr:to>
    <xdr:sp macro="" textlink="">
      <xdr:nvSpPr>
        <xdr:cNvPr id="261" name="円/楕円 260"/>
        <xdr:cNvSpPr/>
      </xdr:nvSpPr>
      <xdr:spPr>
        <a:xfrm>
          <a:off x="2857500" y="1668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149085</xdr:rowOff>
    </xdr:from>
    <xdr:ext cx="534377" cy="259045"/>
    <xdr:sp macro="" textlink="">
      <xdr:nvSpPr>
        <xdr:cNvPr id="262" name="テキスト ボックス 261"/>
        <xdr:cNvSpPr txBox="1"/>
      </xdr:nvSpPr>
      <xdr:spPr>
        <a:xfrm>
          <a:off x="2641111" y="1677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20140</xdr:rowOff>
    </xdr:from>
    <xdr:to>
      <xdr:col>3</xdr:col>
      <xdr:colOff>3175</xdr:colOff>
      <xdr:row>98</xdr:row>
      <xdr:rowOff>121740</xdr:rowOff>
    </xdr:to>
    <xdr:sp macro="" textlink="">
      <xdr:nvSpPr>
        <xdr:cNvPr id="263" name="円/楕円 262"/>
        <xdr:cNvSpPr/>
      </xdr:nvSpPr>
      <xdr:spPr>
        <a:xfrm>
          <a:off x="1968500" y="1682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112867</xdr:rowOff>
    </xdr:from>
    <xdr:ext cx="534377" cy="259045"/>
    <xdr:sp macro="" textlink="">
      <xdr:nvSpPr>
        <xdr:cNvPr id="264" name="テキスト ボックス 263"/>
        <xdr:cNvSpPr txBox="1"/>
      </xdr:nvSpPr>
      <xdr:spPr>
        <a:xfrm>
          <a:off x="1752111" y="1691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32,211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50447</xdr:rowOff>
    </xdr:from>
    <xdr:to>
      <xdr:col>1</xdr:col>
      <xdr:colOff>485775</xdr:colOff>
      <xdr:row>98</xdr:row>
      <xdr:rowOff>152047</xdr:rowOff>
    </xdr:to>
    <xdr:sp macro="" textlink="">
      <xdr:nvSpPr>
        <xdr:cNvPr id="265" name="円/楕円 264"/>
        <xdr:cNvSpPr/>
      </xdr:nvSpPr>
      <xdr:spPr>
        <a:xfrm>
          <a:off x="1079500" y="1685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143174</xdr:rowOff>
    </xdr:from>
    <xdr:ext cx="534377" cy="259045"/>
    <xdr:sp macro="" textlink="">
      <xdr:nvSpPr>
        <xdr:cNvPr id="266" name="テキスト ボックス 265"/>
        <xdr:cNvSpPr txBox="1"/>
      </xdr:nvSpPr>
      <xdr:spPr>
        <a:xfrm>
          <a:off x="863111" y="1694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0" name="テキスト ボックス 27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2" name="テキスト ボックス 28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4" name="テキスト ボックス 28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36</xdr:row>
      <xdr:rowOff>131973</xdr:rowOff>
    </xdr:from>
    <xdr:to>
      <xdr:col>15</xdr:col>
      <xdr:colOff>180340</xdr:colOff>
      <xdr:row>38</xdr:row>
      <xdr:rowOff>139700</xdr:rowOff>
    </xdr:to>
    <xdr:cxnSp macro="">
      <xdr:nvCxnSpPr>
        <xdr:cNvPr id="288" name="直線コネクタ 287"/>
        <xdr:cNvCxnSpPr/>
      </xdr:nvCxnSpPr>
      <xdr:spPr>
        <a:xfrm flipV="1">
          <a:off x="10475595" y="6304173"/>
          <a:ext cx="1270" cy="35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155419</xdr:rowOff>
    </xdr:from>
    <xdr:ext cx="249299" cy="259045"/>
    <xdr:sp macro="" textlink="">
      <xdr:nvSpPr>
        <xdr:cNvPr id="289" name="労働費最小値テキスト"/>
        <xdr:cNvSpPr txBox="1"/>
      </xdr:nvSpPr>
      <xdr:spPr>
        <a:xfrm>
          <a:off x="10528300" y="66705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78650</xdr:rowOff>
    </xdr:from>
    <xdr:ext cx="469744" cy="259045"/>
    <xdr:sp macro="" textlink="">
      <xdr:nvSpPr>
        <xdr:cNvPr id="291" name="労働費最大値テキスト"/>
        <xdr:cNvSpPr txBox="1"/>
      </xdr:nvSpPr>
      <xdr:spPr>
        <a:xfrm>
          <a:off x="10528300" y="607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7,669</a:t>
          </a:r>
          <a:endParaRPr kumimoji="1" lang="ja-JP" altLang="en-US" sz="1000" b="1">
            <a:latin typeface="ＭＳ Ｐゴシック"/>
          </a:endParaRPr>
        </a:p>
      </xdr:txBody>
    </xdr:sp>
    <xdr:clientData/>
  </xdr:oneCellAnchor>
  <xdr:twoCellAnchor>
    <xdr:from>
      <xdr:col>15</xdr:col>
      <xdr:colOff>92075</xdr:colOff>
      <xdr:row>36</xdr:row>
      <xdr:rowOff>131973</xdr:rowOff>
    </xdr:from>
    <xdr:to>
      <xdr:col>15</xdr:col>
      <xdr:colOff>269875</xdr:colOff>
      <xdr:row>36</xdr:row>
      <xdr:rowOff>131973</xdr:rowOff>
    </xdr:to>
    <xdr:cxnSp macro="">
      <xdr:nvCxnSpPr>
        <xdr:cNvPr id="292" name="直線コネクタ 291"/>
        <xdr:cNvCxnSpPr/>
      </xdr:nvCxnSpPr>
      <xdr:spPr>
        <a:xfrm>
          <a:off x="10388600" y="63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95489</xdr:rowOff>
    </xdr:from>
    <xdr:to>
      <xdr:col>15</xdr:col>
      <xdr:colOff>180975</xdr:colOff>
      <xdr:row>38</xdr:row>
      <xdr:rowOff>109617</xdr:rowOff>
    </xdr:to>
    <xdr:cxnSp macro="">
      <xdr:nvCxnSpPr>
        <xdr:cNvPr id="293" name="直線コネクタ 292"/>
        <xdr:cNvCxnSpPr/>
      </xdr:nvCxnSpPr>
      <xdr:spPr>
        <a:xfrm>
          <a:off x="9639300" y="6610589"/>
          <a:ext cx="8382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72869</xdr:rowOff>
    </xdr:from>
    <xdr:ext cx="378565" cy="259045"/>
    <xdr:sp macro="" textlink="">
      <xdr:nvSpPr>
        <xdr:cNvPr id="294" name="労働費平均値テキスト"/>
        <xdr:cNvSpPr txBox="1"/>
      </xdr:nvSpPr>
      <xdr:spPr>
        <a:xfrm>
          <a:off x="10528300" y="64165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49992</xdr:rowOff>
    </xdr:from>
    <xdr:to>
      <xdr:col>15</xdr:col>
      <xdr:colOff>231775</xdr:colOff>
      <xdr:row>38</xdr:row>
      <xdr:rowOff>151592</xdr:rowOff>
    </xdr:to>
    <xdr:sp macro="" textlink="">
      <xdr:nvSpPr>
        <xdr:cNvPr id="295" name="フローチャート : 判断 294"/>
        <xdr:cNvSpPr/>
      </xdr:nvSpPr>
      <xdr:spPr>
        <a:xfrm>
          <a:off x="10426700" y="656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171155</xdr:rowOff>
    </xdr:from>
    <xdr:to>
      <xdr:col>14</xdr:col>
      <xdr:colOff>28575</xdr:colOff>
      <xdr:row>38</xdr:row>
      <xdr:rowOff>95489</xdr:rowOff>
    </xdr:to>
    <xdr:cxnSp macro="">
      <xdr:nvCxnSpPr>
        <xdr:cNvPr id="296" name="直線コネクタ 295"/>
        <xdr:cNvCxnSpPr/>
      </xdr:nvCxnSpPr>
      <xdr:spPr>
        <a:xfrm>
          <a:off x="8750300" y="6514805"/>
          <a:ext cx="889000" cy="9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25349</xdr:rowOff>
    </xdr:from>
    <xdr:to>
      <xdr:col>14</xdr:col>
      <xdr:colOff>79375</xdr:colOff>
      <xdr:row>38</xdr:row>
      <xdr:rowOff>126949</xdr:rowOff>
    </xdr:to>
    <xdr:sp macro="" textlink="">
      <xdr:nvSpPr>
        <xdr:cNvPr id="297" name="フローチャート : 判断 296"/>
        <xdr:cNvSpPr/>
      </xdr:nvSpPr>
      <xdr:spPr>
        <a:xfrm>
          <a:off x="9588500" y="654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143476</xdr:rowOff>
    </xdr:from>
    <xdr:ext cx="469744" cy="259045"/>
    <xdr:sp macro="" textlink="">
      <xdr:nvSpPr>
        <xdr:cNvPr id="298" name="テキスト ボックス 297"/>
        <xdr:cNvSpPr txBox="1"/>
      </xdr:nvSpPr>
      <xdr:spPr>
        <a:xfrm>
          <a:off x="9404427" y="631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44511</xdr:rowOff>
    </xdr:from>
    <xdr:to>
      <xdr:col>12</xdr:col>
      <xdr:colOff>511175</xdr:colOff>
      <xdr:row>37</xdr:row>
      <xdr:rowOff>171155</xdr:rowOff>
    </xdr:to>
    <xdr:cxnSp macro="">
      <xdr:nvCxnSpPr>
        <xdr:cNvPr id="299" name="直線コネクタ 298"/>
        <xdr:cNvCxnSpPr/>
      </xdr:nvCxnSpPr>
      <xdr:spPr>
        <a:xfrm>
          <a:off x="7861300" y="5530911"/>
          <a:ext cx="889000" cy="98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12684</xdr:rowOff>
    </xdr:from>
    <xdr:to>
      <xdr:col>12</xdr:col>
      <xdr:colOff>561975</xdr:colOff>
      <xdr:row>38</xdr:row>
      <xdr:rowOff>114284</xdr:rowOff>
    </xdr:to>
    <xdr:sp macro="" textlink="">
      <xdr:nvSpPr>
        <xdr:cNvPr id="300" name="フローチャート : 判断 299"/>
        <xdr:cNvSpPr/>
      </xdr:nvSpPr>
      <xdr:spPr>
        <a:xfrm>
          <a:off x="8699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105411</xdr:rowOff>
    </xdr:from>
    <xdr:ext cx="469744" cy="259045"/>
    <xdr:sp macro="" textlink="">
      <xdr:nvSpPr>
        <xdr:cNvPr id="301" name="テキスト ボックス 300"/>
        <xdr:cNvSpPr txBox="1"/>
      </xdr:nvSpPr>
      <xdr:spPr>
        <a:xfrm>
          <a:off x="8515427" y="662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44511</xdr:rowOff>
    </xdr:from>
    <xdr:to>
      <xdr:col>11</xdr:col>
      <xdr:colOff>307975</xdr:colOff>
      <xdr:row>36</xdr:row>
      <xdr:rowOff>140020</xdr:rowOff>
    </xdr:to>
    <xdr:cxnSp macro="">
      <xdr:nvCxnSpPr>
        <xdr:cNvPr id="302" name="直線コネクタ 301"/>
        <xdr:cNvCxnSpPr/>
      </xdr:nvCxnSpPr>
      <xdr:spPr>
        <a:xfrm flipV="1">
          <a:off x="6972300" y="5530911"/>
          <a:ext cx="889000" cy="78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154005</xdr:rowOff>
    </xdr:from>
    <xdr:to>
      <xdr:col>11</xdr:col>
      <xdr:colOff>358775</xdr:colOff>
      <xdr:row>38</xdr:row>
      <xdr:rowOff>84155</xdr:rowOff>
    </xdr:to>
    <xdr:sp macro="" textlink="">
      <xdr:nvSpPr>
        <xdr:cNvPr id="303" name="フローチャート : 判断 302"/>
        <xdr:cNvSpPr/>
      </xdr:nvSpPr>
      <xdr:spPr>
        <a:xfrm>
          <a:off x="7810500" y="649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75282</xdr:rowOff>
    </xdr:from>
    <xdr:ext cx="469744" cy="259045"/>
    <xdr:sp macro="" textlink="">
      <xdr:nvSpPr>
        <xdr:cNvPr id="304" name="テキスト ボックス 303"/>
        <xdr:cNvSpPr txBox="1"/>
      </xdr:nvSpPr>
      <xdr:spPr>
        <a:xfrm>
          <a:off x="7626427" y="659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136403</xdr:rowOff>
    </xdr:from>
    <xdr:to>
      <xdr:col>10</xdr:col>
      <xdr:colOff>155575</xdr:colOff>
      <xdr:row>38</xdr:row>
      <xdr:rowOff>66553</xdr:rowOff>
    </xdr:to>
    <xdr:sp macro="" textlink="">
      <xdr:nvSpPr>
        <xdr:cNvPr id="305" name="フローチャート : 判断 304"/>
        <xdr:cNvSpPr/>
      </xdr:nvSpPr>
      <xdr:spPr>
        <a:xfrm>
          <a:off x="6921500" y="64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57680</xdr:rowOff>
    </xdr:from>
    <xdr:ext cx="469744" cy="259045"/>
    <xdr:sp macro="" textlink="">
      <xdr:nvSpPr>
        <xdr:cNvPr id="306" name="テキスト ボックス 305"/>
        <xdr:cNvSpPr txBox="1"/>
      </xdr:nvSpPr>
      <xdr:spPr>
        <a:xfrm>
          <a:off x="6737427" y="657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58817</xdr:rowOff>
    </xdr:from>
    <xdr:to>
      <xdr:col>15</xdr:col>
      <xdr:colOff>231775</xdr:colOff>
      <xdr:row>38</xdr:row>
      <xdr:rowOff>160417</xdr:rowOff>
    </xdr:to>
    <xdr:sp macro="" textlink="">
      <xdr:nvSpPr>
        <xdr:cNvPr id="312" name="円/楕円 311"/>
        <xdr:cNvSpPr/>
      </xdr:nvSpPr>
      <xdr:spPr>
        <a:xfrm>
          <a:off x="10426700" y="657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28420</xdr:rowOff>
    </xdr:from>
    <xdr:ext cx="378565" cy="259045"/>
    <xdr:sp macro="" textlink="">
      <xdr:nvSpPr>
        <xdr:cNvPr id="313" name="労働費該当値テキスト"/>
        <xdr:cNvSpPr txBox="1"/>
      </xdr:nvSpPr>
      <xdr:spPr>
        <a:xfrm>
          <a:off x="10528300" y="6543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44689</xdr:rowOff>
    </xdr:from>
    <xdr:to>
      <xdr:col>14</xdr:col>
      <xdr:colOff>79375</xdr:colOff>
      <xdr:row>38</xdr:row>
      <xdr:rowOff>146289</xdr:rowOff>
    </xdr:to>
    <xdr:sp macro="" textlink="">
      <xdr:nvSpPr>
        <xdr:cNvPr id="314" name="円/楕円 313"/>
        <xdr:cNvSpPr/>
      </xdr:nvSpPr>
      <xdr:spPr>
        <a:xfrm>
          <a:off x="9588500" y="6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137416</xdr:rowOff>
    </xdr:from>
    <xdr:ext cx="378565" cy="259045"/>
    <xdr:sp macro="" textlink="">
      <xdr:nvSpPr>
        <xdr:cNvPr id="315" name="テキスト ボックス 314"/>
        <xdr:cNvSpPr txBox="1"/>
      </xdr:nvSpPr>
      <xdr:spPr>
        <a:xfrm>
          <a:off x="9450017" y="6652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120355</xdr:rowOff>
    </xdr:from>
    <xdr:to>
      <xdr:col>12</xdr:col>
      <xdr:colOff>561975</xdr:colOff>
      <xdr:row>38</xdr:row>
      <xdr:rowOff>50505</xdr:rowOff>
    </xdr:to>
    <xdr:sp macro="" textlink="">
      <xdr:nvSpPr>
        <xdr:cNvPr id="316" name="円/楕円 315"/>
        <xdr:cNvSpPr/>
      </xdr:nvSpPr>
      <xdr:spPr>
        <a:xfrm>
          <a:off x="8699500" y="646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67032</xdr:rowOff>
    </xdr:from>
    <xdr:ext cx="469744" cy="259045"/>
    <xdr:sp macro="" textlink="">
      <xdr:nvSpPr>
        <xdr:cNvPr id="317" name="テキスト ボックス 316"/>
        <xdr:cNvSpPr txBox="1"/>
      </xdr:nvSpPr>
      <xdr:spPr>
        <a:xfrm>
          <a:off x="8515427" y="623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3,062</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165161</xdr:rowOff>
    </xdr:from>
    <xdr:to>
      <xdr:col>11</xdr:col>
      <xdr:colOff>358775</xdr:colOff>
      <xdr:row>32</xdr:row>
      <xdr:rowOff>95311</xdr:rowOff>
    </xdr:to>
    <xdr:sp macro="" textlink="">
      <xdr:nvSpPr>
        <xdr:cNvPr id="318" name="円/楕円 317"/>
        <xdr:cNvSpPr/>
      </xdr:nvSpPr>
      <xdr:spPr>
        <a:xfrm>
          <a:off x="7810500" y="548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111838</xdr:rowOff>
    </xdr:from>
    <xdr:ext cx="534377" cy="259045"/>
    <xdr:sp macro="" textlink="">
      <xdr:nvSpPr>
        <xdr:cNvPr id="319" name="テキスト ボックス 318"/>
        <xdr:cNvSpPr txBox="1"/>
      </xdr:nvSpPr>
      <xdr:spPr>
        <a:xfrm>
          <a:off x="7594111" y="525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89220</xdr:rowOff>
    </xdr:from>
    <xdr:to>
      <xdr:col>10</xdr:col>
      <xdr:colOff>155575</xdr:colOff>
      <xdr:row>37</xdr:row>
      <xdr:rowOff>19370</xdr:rowOff>
    </xdr:to>
    <xdr:sp macro="" textlink="">
      <xdr:nvSpPr>
        <xdr:cNvPr id="320" name="円/楕円 319"/>
        <xdr:cNvSpPr/>
      </xdr:nvSpPr>
      <xdr:spPr>
        <a:xfrm>
          <a:off x="6921500" y="626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35897</xdr:rowOff>
    </xdr:from>
    <xdr:ext cx="469744" cy="259045"/>
    <xdr:sp macro="" textlink="">
      <xdr:nvSpPr>
        <xdr:cNvPr id="321" name="テキスト ボックス 320"/>
        <xdr:cNvSpPr txBox="1"/>
      </xdr:nvSpPr>
      <xdr:spPr>
        <a:xfrm>
          <a:off x="6737427" y="603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166887</xdr:rowOff>
    </xdr:from>
    <xdr:to>
      <xdr:col>15</xdr:col>
      <xdr:colOff>180340</xdr:colOff>
      <xdr:row>58</xdr:row>
      <xdr:rowOff>124319</xdr:rowOff>
    </xdr:to>
    <xdr:cxnSp macro="">
      <xdr:nvCxnSpPr>
        <xdr:cNvPr id="347" name="直線コネクタ 346"/>
        <xdr:cNvCxnSpPr/>
      </xdr:nvCxnSpPr>
      <xdr:spPr>
        <a:xfrm flipV="1">
          <a:off x="10475595" y="8739387"/>
          <a:ext cx="1270" cy="132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128146</xdr:rowOff>
    </xdr:from>
    <xdr:ext cx="469744" cy="259045"/>
    <xdr:sp macro="" textlink="">
      <xdr:nvSpPr>
        <xdr:cNvPr id="348" name="農林水産業費最小値テキスト"/>
        <xdr:cNvSpPr txBox="1"/>
      </xdr:nvSpPr>
      <xdr:spPr>
        <a:xfrm>
          <a:off x="10528300" y="1007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8,942</a:t>
          </a:r>
          <a:endParaRPr kumimoji="1" lang="ja-JP" altLang="en-US" sz="1000" b="1">
            <a:latin typeface="ＭＳ Ｐゴシック"/>
          </a:endParaRPr>
        </a:p>
      </xdr:txBody>
    </xdr:sp>
    <xdr:clientData/>
  </xdr:oneCellAnchor>
  <xdr:twoCellAnchor>
    <xdr:from>
      <xdr:col>15</xdr:col>
      <xdr:colOff>92075</xdr:colOff>
      <xdr:row>58</xdr:row>
      <xdr:rowOff>124319</xdr:rowOff>
    </xdr:from>
    <xdr:to>
      <xdr:col>15</xdr:col>
      <xdr:colOff>269875</xdr:colOff>
      <xdr:row>58</xdr:row>
      <xdr:rowOff>124319</xdr:rowOff>
    </xdr:to>
    <xdr:cxnSp macro="">
      <xdr:nvCxnSpPr>
        <xdr:cNvPr id="349" name="直線コネクタ 348"/>
        <xdr:cNvCxnSpPr/>
      </xdr:nvCxnSpPr>
      <xdr:spPr>
        <a:xfrm>
          <a:off x="10388600" y="1006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113564</xdr:rowOff>
    </xdr:from>
    <xdr:ext cx="534377" cy="259045"/>
    <xdr:sp macro="" textlink="">
      <xdr:nvSpPr>
        <xdr:cNvPr id="350" name="農林水産業費最大値テキスト"/>
        <xdr:cNvSpPr txBox="1"/>
      </xdr:nvSpPr>
      <xdr:spPr>
        <a:xfrm>
          <a:off x="10528300" y="851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90,335</a:t>
          </a:r>
          <a:endParaRPr kumimoji="1" lang="ja-JP" altLang="en-US" sz="1000" b="1">
            <a:latin typeface="ＭＳ Ｐゴシック"/>
          </a:endParaRPr>
        </a:p>
      </xdr:txBody>
    </xdr:sp>
    <xdr:clientData/>
  </xdr:oneCellAnchor>
  <xdr:twoCellAnchor>
    <xdr:from>
      <xdr:col>15</xdr:col>
      <xdr:colOff>92075</xdr:colOff>
      <xdr:row>50</xdr:row>
      <xdr:rowOff>166887</xdr:rowOff>
    </xdr:from>
    <xdr:to>
      <xdr:col>15</xdr:col>
      <xdr:colOff>269875</xdr:colOff>
      <xdr:row>50</xdr:row>
      <xdr:rowOff>166887</xdr:rowOff>
    </xdr:to>
    <xdr:cxnSp macro="">
      <xdr:nvCxnSpPr>
        <xdr:cNvPr id="351" name="直線コネクタ 350"/>
        <xdr:cNvCxnSpPr/>
      </xdr:nvCxnSpPr>
      <xdr:spPr>
        <a:xfrm>
          <a:off x="10388600" y="873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96951</xdr:rowOff>
    </xdr:from>
    <xdr:to>
      <xdr:col>15</xdr:col>
      <xdr:colOff>180975</xdr:colOff>
      <xdr:row>55</xdr:row>
      <xdr:rowOff>103222</xdr:rowOff>
    </xdr:to>
    <xdr:cxnSp macro="">
      <xdr:nvCxnSpPr>
        <xdr:cNvPr id="352" name="直線コネクタ 351"/>
        <xdr:cNvCxnSpPr/>
      </xdr:nvCxnSpPr>
      <xdr:spPr>
        <a:xfrm>
          <a:off x="9639300" y="9526701"/>
          <a:ext cx="838200" cy="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11092</xdr:rowOff>
    </xdr:from>
    <xdr:ext cx="534377" cy="259045"/>
    <xdr:sp macro="" textlink="">
      <xdr:nvSpPr>
        <xdr:cNvPr id="353" name="農林水産業費平均値テキスト"/>
        <xdr:cNvSpPr txBox="1"/>
      </xdr:nvSpPr>
      <xdr:spPr>
        <a:xfrm>
          <a:off x="10528300" y="9612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32665</xdr:rowOff>
    </xdr:from>
    <xdr:to>
      <xdr:col>15</xdr:col>
      <xdr:colOff>231775</xdr:colOff>
      <xdr:row>56</xdr:row>
      <xdr:rowOff>134265</xdr:rowOff>
    </xdr:to>
    <xdr:sp macro="" textlink="">
      <xdr:nvSpPr>
        <xdr:cNvPr id="354" name="フローチャート : 判断 353"/>
        <xdr:cNvSpPr/>
      </xdr:nvSpPr>
      <xdr:spPr>
        <a:xfrm>
          <a:off x="104267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96951</xdr:rowOff>
    </xdr:from>
    <xdr:to>
      <xdr:col>14</xdr:col>
      <xdr:colOff>28575</xdr:colOff>
      <xdr:row>56</xdr:row>
      <xdr:rowOff>57306</xdr:rowOff>
    </xdr:to>
    <xdr:cxnSp macro="">
      <xdr:nvCxnSpPr>
        <xdr:cNvPr id="355" name="直線コネクタ 354"/>
        <xdr:cNvCxnSpPr/>
      </xdr:nvCxnSpPr>
      <xdr:spPr>
        <a:xfrm flipV="1">
          <a:off x="8750300" y="9526701"/>
          <a:ext cx="889000" cy="13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54577</xdr:rowOff>
    </xdr:from>
    <xdr:to>
      <xdr:col>14</xdr:col>
      <xdr:colOff>79375</xdr:colOff>
      <xdr:row>57</xdr:row>
      <xdr:rowOff>156177</xdr:rowOff>
    </xdr:to>
    <xdr:sp macro="" textlink="">
      <xdr:nvSpPr>
        <xdr:cNvPr id="356" name="フローチャート : 判断 355"/>
        <xdr:cNvSpPr/>
      </xdr:nvSpPr>
      <xdr:spPr>
        <a:xfrm>
          <a:off x="9588500" y="982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147304</xdr:rowOff>
    </xdr:from>
    <xdr:ext cx="534377" cy="259045"/>
    <xdr:sp macro="" textlink="">
      <xdr:nvSpPr>
        <xdr:cNvPr id="357" name="テキスト ボックス 356"/>
        <xdr:cNvSpPr txBox="1"/>
      </xdr:nvSpPr>
      <xdr:spPr>
        <a:xfrm>
          <a:off x="9372111" y="991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166789</xdr:rowOff>
    </xdr:from>
    <xdr:to>
      <xdr:col>12</xdr:col>
      <xdr:colOff>511175</xdr:colOff>
      <xdr:row>56</xdr:row>
      <xdr:rowOff>57306</xdr:rowOff>
    </xdr:to>
    <xdr:cxnSp macro="">
      <xdr:nvCxnSpPr>
        <xdr:cNvPr id="358" name="直線コネクタ 357"/>
        <xdr:cNvCxnSpPr/>
      </xdr:nvCxnSpPr>
      <xdr:spPr>
        <a:xfrm>
          <a:off x="7861300" y="9596539"/>
          <a:ext cx="889000" cy="6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100477</xdr:rowOff>
    </xdr:from>
    <xdr:to>
      <xdr:col>12</xdr:col>
      <xdr:colOff>561975</xdr:colOff>
      <xdr:row>57</xdr:row>
      <xdr:rowOff>30627</xdr:rowOff>
    </xdr:to>
    <xdr:sp macro="" textlink="">
      <xdr:nvSpPr>
        <xdr:cNvPr id="359" name="フローチャート : 判断 358"/>
        <xdr:cNvSpPr/>
      </xdr:nvSpPr>
      <xdr:spPr>
        <a:xfrm>
          <a:off x="8699500" y="970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21754</xdr:rowOff>
    </xdr:from>
    <xdr:ext cx="534377" cy="259045"/>
    <xdr:sp macro="" textlink="">
      <xdr:nvSpPr>
        <xdr:cNvPr id="360" name="テキスト ボックス 359"/>
        <xdr:cNvSpPr txBox="1"/>
      </xdr:nvSpPr>
      <xdr:spPr>
        <a:xfrm>
          <a:off x="8483111" y="979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166789</xdr:rowOff>
    </xdr:from>
    <xdr:to>
      <xdr:col>11</xdr:col>
      <xdr:colOff>307975</xdr:colOff>
      <xdr:row>56</xdr:row>
      <xdr:rowOff>27898</xdr:rowOff>
    </xdr:to>
    <xdr:cxnSp macro="">
      <xdr:nvCxnSpPr>
        <xdr:cNvPr id="361" name="直線コネクタ 360"/>
        <xdr:cNvCxnSpPr/>
      </xdr:nvCxnSpPr>
      <xdr:spPr>
        <a:xfrm flipV="1">
          <a:off x="6972300" y="9596539"/>
          <a:ext cx="889000" cy="3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103857</xdr:rowOff>
    </xdr:from>
    <xdr:to>
      <xdr:col>11</xdr:col>
      <xdr:colOff>358775</xdr:colOff>
      <xdr:row>57</xdr:row>
      <xdr:rowOff>34007</xdr:rowOff>
    </xdr:to>
    <xdr:sp macro="" textlink="">
      <xdr:nvSpPr>
        <xdr:cNvPr id="362" name="フローチャート : 判断 361"/>
        <xdr:cNvSpPr/>
      </xdr:nvSpPr>
      <xdr:spPr>
        <a:xfrm>
          <a:off x="7810500" y="97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25134</xdr:rowOff>
    </xdr:from>
    <xdr:ext cx="534377" cy="259045"/>
    <xdr:sp macro="" textlink="">
      <xdr:nvSpPr>
        <xdr:cNvPr id="363" name="テキスト ボックス 362"/>
        <xdr:cNvSpPr txBox="1"/>
      </xdr:nvSpPr>
      <xdr:spPr>
        <a:xfrm>
          <a:off x="7594111" y="979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123582</xdr:rowOff>
    </xdr:from>
    <xdr:to>
      <xdr:col>10</xdr:col>
      <xdr:colOff>155575</xdr:colOff>
      <xdr:row>57</xdr:row>
      <xdr:rowOff>53732</xdr:rowOff>
    </xdr:to>
    <xdr:sp macro="" textlink="">
      <xdr:nvSpPr>
        <xdr:cNvPr id="364" name="フローチャート : 判断 363"/>
        <xdr:cNvSpPr/>
      </xdr:nvSpPr>
      <xdr:spPr>
        <a:xfrm>
          <a:off x="6921500" y="972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44859</xdr:rowOff>
    </xdr:from>
    <xdr:ext cx="534377" cy="259045"/>
    <xdr:sp macro="" textlink="">
      <xdr:nvSpPr>
        <xdr:cNvPr id="365" name="テキスト ボックス 364"/>
        <xdr:cNvSpPr txBox="1"/>
      </xdr:nvSpPr>
      <xdr:spPr>
        <a:xfrm>
          <a:off x="6705111" y="981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52422</xdr:rowOff>
    </xdr:from>
    <xdr:to>
      <xdr:col>15</xdr:col>
      <xdr:colOff>231775</xdr:colOff>
      <xdr:row>55</xdr:row>
      <xdr:rowOff>154022</xdr:rowOff>
    </xdr:to>
    <xdr:sp macro="" textlink="">
      <xdr:nvSpPr>
        <xdr:cNvPr id="371" name="円/楕円 370"/>
        <xdr:cNvSpPr/>
      </xdr:nvSpPr>
      <xdr:spPr>
        <a:xfrm>
          <a:off x="10426700" y="948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75299</xdr:rowOff>
    </xdr:from>
    <xdr:ext cx="534377" cy="259045"/>
    <xdr:sp macro="" textlink="">
      <xdr:nvSpPr>
        <xdr:cNvPr id="372" name="農林水産業費該当値テキスト"/>
        <xdr:cNvSpPr txBox="1"/>
      </xdr:nvSpPr>
      <xdr:spPr>
        <a:xfrm>
          <a:off x="10528300" y="933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41,734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46151</xdr:rowOff>
    </xdr:from>
    <xdr:to>
      <xdr:col>14</xdr:col>
      <xdr:colOff>79375</xdr:colOff>
      <xdr:row>55</xdr:row>
      <xdr:rowOff>147751</xdr:rowOff>
    </xdr:to>
    <xdr:sp macro="" textlink="">
      <xdr:nvSpPr>
        <xdr:cNvPr id="373" name="円/楕円 372"/>
        <xdr:cNvSpPr/>
      </xdr:nvSpPr>
      <xdr:spPr>
        <a:xfrm>
          <a:off x="9588500" y="947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164278</xdr:rowOff>
    </xdr:from>
    <xdr:ext cx="534377" cy="259045"/>
    <xdr:sp macro="" textlink="">
      <xdr:nvSpPr>
        <xdr:cNvPr id="374" name="テキスト ボックス 373"/>
        <xdr:cNvSpPr txBox="1"/>
      </xdr:nvSpPr>
      <xdr:spPr>
        <a:xfrm>
          <a:off x="9372111" y="925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42,118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6506</xdr:rowOff>
    </xdr:from>
    <xdr:to>
      <xdr:col>12</xdr:col>
      <xdr:colOff>561975</xdr:colOff>
      <xdr:row>56</xdr:row>
      <xdr:rowOff>108106</xdr:rowOff>
    </xdr:to>
    <xdr:sp macro="" textlink="">
      <xdr:nvSpPr>
        <xdr:cNvPr id="375" name="円/楕円 374"/>
        <xdr:cNvSpPr/>
      </xdr:nvSpPr>
      <xdr:spPr>
        <a:xfrm>
          <a:off x="8699500" y="960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124633</xdr:rowOff>
    </xdr:from>
    <xdr:ext cx="534377" cy="259045"/>
    <xdr:sp macro="" textlink="">
      <xdr:nvSpPr>
        <xdr:cNvPr id="376" name="テキスト ボックス 375"/>
        <xdr:cNvSpPr txBox="1"/>
      </xdr:nvSpPr>
      <xdr:spPr>
        <a:xfrm>
          <a:off x="8483111" y="938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34,046</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115989</xdr:rowOff>
    </xdr:from>
    <xdr:to>
      <xdr:col>11</xdr:col>
      <xdr:colOff>358775</xdr:colOff>
      <xdr:row>56</xdr:row>
      <xdr:rowOff>46139</xdr:rowOff>
    </xdr:to>
    <xdr:sp macro="" textlink="">
      <xdr:nvSpPr>
        <xdr:cNvPr id="377" name="円/楕円 376"/>
        <xdr:cNvSpPr/>
      </xdr:nvSpPr>
      <xdr:spPr>
        <a:xfrm>
          <a:off x="7810500" y="954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62666</xdr:rowOff>
    </xdr:from>
    <xdr:ext cx="534377" cy="259045"/>
    <xdr:sp macro="" textlink="">
      <xdr:nvSpPr>
        <xdr:cNvPr id="378" name="テキスト ボックス 377"/>
        <xdr:cNvSpPr txBox="1"/>
      </xdr:nvSpPr>
      <xdr:spPr>
        <a:xfrm>
          <a:off x="7594111" y="93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37,841</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148548</xdr:rowOff>
    </xdr:from>
    <xdr:to>
      <xdr:col>10</xdr:col>
      <xdr:colOff>155575</xdr:colOff>
      <xdr:row>56</xdr:row>
      <xdr:rowOff>78698</xdr:rowOff>
    </xdr:to>
    <xdr:sp macro="" textlink="">
      <xdr:nvSpPr>
        <xdr:cNvPr id="379" name="円/楕円 378"/>
        <xdr:cNvSpPr/>
      </xdr:nvSpPr>
      <xdr:spPr>
        <a:xfrm>
          <a:off x="6921500" y="957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95225</xdr:rowOff>
    </xdr:from>
    <xdr:ext cx="534377" cy="259045"/>
    <xdr:sp macro="" textlink="">
      <xdr:nvSpPr>
        <xdr:cNvPr id="380" name="テキスト ボックス 379"/>
        <xdr:cNvSpPr txBox="1"/>
      </xdr:nvSpPr>
      <xdr:spPr>
        <a:xfrm>
          <a:off x="6705111" y="935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167678</xdr:rowOff>
    </xdr:from>
    <xdr:to>
      <xdr:col>15</xdr:col>
      <xdr:colOff>180340</xdr:colOff>
      <xdr:row>79</xdr:row>
      <xdr:rowOff>9131</xdr:rowOff>
    </xdr:to>
    <xdr:cxnSp macro="">
      <xdr:nvCxnSpPr>
        <xdr:cNvPr id="404" name="直線コネクタ 403"/>
        <xdr:cNvCxnSpPr/>
      </xdr:nvCxnSpPr>
      <xdr:spPr>
        <a:xfrm flipV="1">
          <a:off x="10475595" y="12169178"/>
          <a:ext cx="1270" cy="1384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12958</xdr:rowOff>
    </xdr:from>
    <xdr:ext cx="469744" cy="259045"/>
    <xdr:sp macro="" textlink="">
      <xdr:nvSpPr>
        <xdr:cNvPr id="405" name="商工費最小値テキスト"/>
        <xdr:cNvSpPr txBox="1"/>
      </xdr:nvSpPr>
      <xdr:spPr>
        <a:xfrm>
          <a:off x="10528300" y="1355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2,781</a:t>
          </a:r>
          <a:endParaRPr kumimoji="1" lang="ja-JP" altLang="en-US" sz="1000" b="1">
            <a:latin typeface="ＭＳ Ｐゴシック"/>
          </a:endParaRPr>
        </a:p>
      </xdr:txBody>
    </xdr:sp>
    <xdr:clientData/>
  </xdr:oneCellAnchor>
  <xdr:twoCellAnchor>
    <xdr:from>
      <xdr:col>15</xdr:col>
      <xdr:colOff>92075</xdr:colOff>
      <xdr:row>79</xdr:row>
      <xdr:rowOff>9131</xdr:rowOff>
    </xdr:from>
    <xdr:to>
      <xdr:col>15</xdr:col>
      <xdr:colOff>269875</xdr:colOff>
      <xdr:row>79</xdr:row>
      <xdr:rowOff>9131</xdr:rowOff>
    </xdr:to>
    <xdr:cxnSp macro="">
      <xdr:nvCxnSpPr>
        <xdr:cNvPr id="406" name="直線コネクタ 405"/>
        <xdr:cNvCxnSpPr/>
      </xdr:nvCxnSpPr>
      <xdr:spPr>
        <a:xfrm>
          <a:off x="10388600" y="1355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114355</xdr:rowOff>
    </xdr:from>
    <xdr:ext cx="599010" cy="259045"/>
    <xdr:sp macro="" textlink="">
      <xdr:nvSpPr>
        <xdr:cNvPr id="407" name="商工費最大値テキスト"/>
        <xdr:cNvSpPr txBox="1"/>
      </xdr:nvSpPr>
      <xdr:spPr>
        <a:xfrm>
          <a:off x="10528300" y="1194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111,797</a:t>
          </a:r>
          <a:endParaRPr kumimoji="1" lang="ja-JP" altLang="en-US" sz="1000" b="1">
            <a:latin typeface="ＭＳ Ｐゴシック"/>
          </a:endParaRPr>
        </a:p>
      </xdr:txBody>
    </xdr:sp>
    <xdr:clientData/>
  </xdr:oneCellAnchor>
  <xdr:twoCellAnchor>
    <xdr:from>
      <xdr:col>15</xdr:col>
      <xdr:colOff>92075</xdr:colOff>
      <xdr:row>70</xdr:row>
      <xdr:rowOff>167678</xdr:rowOff>
    </xdr:from>
    <xdr:to>
      <xdr:col>15</xdr:col>
      <xdr:colOff>269875</xdr:colOff>
      <xdr:row>70</xdr:row>
      <xdr:rowOff>167678</xdr:rowOff>
    </xdr:to>
    <xdr:cxnSp macro="">
      <xdr:nvCxnSpPr>
        <xdr:cNvPr id="408" name="直線コネクタ 407"/>
        <xdr:cNvCxnSpPr/>
      </xdr:nvCxnSpPr>
      <xdr:spPr>
        <a:xfrm>
          <a:off x="10388600" y="1216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34176</xdr:rowOff>
    </xdr:from>
    <xdr:to>
      <xdr:col>15</xdr:col>
      <xdr:colOff>180975</xdr:colOff>
      <xdr:row>77</xdr:row>
      <xdr:rowOff>130480</xdr:rowOff>
    </xdr:to>
    <xdr:cxnSp macro="">
      <xdr:nvCxnSpPr>
        <xdr:cNvPr id="409" name="直線コネクタ 408"/>
        <xdr:cNvCxnSpPr/>
      </xdr:nvCxnSpPr>
      <xdr:spPr>
        <a:xfrm>
          <a:off x="9639300" y="13064376"/>
          <a:ext cx="838200" cy="26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98849</xdr:rowOff>
    </xdr:from>
    <xdr:ext cx="534377" cy="259045"/>
    <xdr:sp macro="" textlink="">
      <xdr:nvSpPr>
        <xdr:cNvPr id="410" name="商工費平均値テキスト"/>
        <xdr:cNvSpPr txBox="1"/>
      </xdr:nvSpPr>
      <xdr:spPr>
        <a:xfrm>
          <a:off x="10528300" y="13300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17,018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120422</xdr:rowOff>
    </xdr:from>
    <xdr:to>
      <xdr:col>15</xdr:col>
      <xdr:colOff>231775</xdr:colOff>
      <xdr:row>78</xdr:row>
      <xdr:rowOff>50572</xdr:rowOff>
    </xdr:to>
    <xdr:sp macro="" textlink="">
      <xdr:nvSpPr>
        <xdr:cNvPr id="411" name="フローチャート : 判断 410"/>
        <xdr:cNvSpPr/>
      </xdr:nvSpPr>
      <xdr:spPr>
        <a:xfrm>
          <a:off x="10426700" y="133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34176</xdr:rowOff>
    </xdr:from>
    <xdr:to>
      <xdr:col>14</xdr:col>
      <xdr:colOff>28575</xdr:colOff>
      <xdr:row>78</xdr:row>
      <xdr:rowOff>43802</xdr:rowOff>
    </xdr:to>
    <xdr:cxnSp macro="">
      <xdr:nvCxnSpPr>
        <xdr:cNvPr id="412" name="直線コネクタ 411"/>
        <xdr:cNvCxnSpPr/>
      </xdr:nvCxnSpPr>
      <xdr:spPr>
        <a:xfrm flipV="1">
          <a:off x="8750300" y="13064376"/>
          <a:ext cx="889000" cy="35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132931</xdr:rowOff>
    </xdr:from>
    <xdr:to>
      <xdr:col>14</xdr:col>
      <xdr:colOff>79375</xdr:colOff>
      <xdr:row>78</xdr:row>
      <xdr:rowOff>63081</xdr:rowOff>
    </xdr:to>
    <xdr:sp macro="" textlink="">
      <xdr:nvSpPr>
        <xdr:cNvPr id="413" name="フローチャート : 判断 412"/>
        <xdr:cNvSpPr/>
      </xdr:nvSpPr>
      <xdr:spPr>
        <a:xfrm>
          <a:off x="9588500" y="1333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54208</xdr:rowOff>
    </xdr:from>
    <xdr:ext cx="534377" cy="259045"/>
    <xdr:sp macro="" textlink="">
      <xdr:nvSpPr>
        <xdr:cNvPr id="414" name="テキスト ボックス 413"/>
        <xdr:cNvSpPr txBox="1"/>
      </xdr:nvSpPr>
      <xdr:spPr>
        <a:xfrm>
          <a:off x="9372111" y="1342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43802</xdr:rowOff>
    </xdr:from>
    <xdr:to>
      <xdr:col>12</xdr:col>
      <xdr:colOff>511175</xdr:colOff>
      <xdr:row>78</xdr:row>
      <xdr:rowOff>71540</xdr:rowOff>
    </xdr:to>
    <xdr:cxnSp macro="">
      <xdr:nvCxnSpPr>
        <xdr:cNvPr id="415" name="直線コネクタ 414"/>
        <xdr:cNvCxnSpPr/>
      </xdr:nvCxnSpPr>
      <xdr:spPr>
        <a:xfrm flipV="1">
          <a:off x="7861300" y="13416902"/>
          <a:ext cx="889000" cy="2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168047</xdr:rowOff>
    </xdr:from>
    <xdr:to>
      <xdr:col>12</xdr:col>
      <xdr:colOff>561975</xdr:colOff>
      <xdr:row>78</xdr:row>
      <xdr:rowOff>98197</xdr:rowOff>
    </xdr:to>
    <xdr:sp macro="" textlink="">
      <xdr:nvSpPr>
        <xdr:cNvPr id="416" name="フローチャート : 判断 415"/>
        <xdr:cNvSpPr/>
      </xdr:nvSpPr>
      <xdr:spPr>
        <a:xfrm>
          <a:off x="8699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89324</xdr:rowOff>
    </xdr:from>
    <xdr:ext cx="534377" cy="259045"/>
    <xdr:sp macro="" textlink="">
      <xdr:nvSpPr>
        <xdr:cNvPr id="417" name="テキスト ボックス 416"/>
        <xdr:cNvSpPr txBox="1"/>
      </xdr:nvSpPr>
      <xdr:spPr>
        <a:xfrm>
          <a:off x="8483111" y="134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85306</xdr:rowOff>
    </xdr:from>
    <xdr:to>
      <xdr:col>11</xdr:col>
      <xdr:colOff>307975</xdr:colOff>
      <xdr:row>78</xdr:row>
      <xdr:rowOff>71540</xdr:rowOff>
    </xdr:to>
    <xdr:cxnSp macro="">
      <xdr:nvCxnSpPr>
        <xdr:cNvPr id="418" name="直線コネクタ 417"/>
        <xdr:cNvCxnSpPr/>
      </xdr:nvCxnSpPr>
      <xdr:spPr>
        <a:xfrm>
          <a:off x="6972300" y="13286956"/>
          <a:ext cx="889000" cy="15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763</xdr:rowOff>
    </xdr:from>
    <xdr:to>
      <xdr:col>11</xdr:col>
      <xdr:colOff>358775</xdr:colOff>
      <xdr:row>78</xdr:row>
      <xdr:rowOff>102363</xdr:rowOff>
    </xdr:to>
    <xdr:sp macro="" textlink="">
      <xdr:nvSpPr>
        <xdr:cNvPr id="419" name="フローチャート : 判断 418"/>
        <xdr:cNvSpPr/>
      </xdr:nvSpPr>
      <xdr:spPr>
        <a:xfrm>
          <a:off x="7810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118890</xdr:rowOff>
    </xdr:from>
    <xdr:ext cx="534377" cy="259045"/>
    <xdr:sp macro="" textlink="">
      <xdr:nvSpPr>
        <xdr:cNvPr id="420" name="テキスト ボックス 419"/>
        <xdr:cNvSpPr txBox="1"/>
      </xdr:nvSpPr>
      <xdr:spPr>
        <a:xfrm>
          <a:off x="7594111" y="131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170396</xdr:rowOff>
    </xdr:from>
    <xdr:to>
      <xdr:col>10</xdr:col>
      <xdr:colOff>155575</xdr:colOff>
      <xdr:row>78</xdr:row>
      <xdr:rowOff>100546</xdr:rowOff>
    </xdr:to>
    <xdr:sp macro="" textlink="">
      <xdr:nvSpPr>
        <xdr:cNvPr id="421" name="フローチャート : 判断 420"/>
        <xdr:cNvSpPr/>
      </xdr:nvSpPr>
      <xdr:spPr>
        <a:xfrm>
          <a:off x="6921500" y="133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91673</xdr:rowOff>
    </xdr:from>
    <xdr:ext cx="534377" cy="259045"/>
    <xdr:sp macro="" textlink="">
      <xdr:nvSpPr>
        <xdr:cNvPr id="422" name="テキスト ボックス 421"/>
        <xdr:cNvSpPr txBox="1"/>
      </xdr:nvSpPr>
      <xdr:spPr>
        <a:xfrm>
          <a:off x="6705111" y="134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79680</xdr:rowOff>
    </xdr:from>
    <xdr:to>
      <xdr:col>15</xdr:col>
      <xdr:colOff>231775</xdr:colOff>
      <xdr:row>78</xdr:row>
      <xdr:rowOff>9830</xdr:rowOff>
    </xdr:to>
    <xdr:sp macro="" textlink="">
      <xdr:nvSpPr>
        <xdr:cNvPr id="428" name="円/楕円 427"/>
        <xdr:cNvSpPr/>
      </xdr:nvSpPr>
      <xdr:spPr>
        <a:xfrm>
          <a:off x="10426700" y="132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102557</xdr:rowOff>
    </xdr:from>
    <xdr:ext cx="534377" cy="259045"/>
    <xdr:sp macro="" textlink="">
      <xdr:nvSpPr>
        <xdr:cNvPr id="429" name="商工費該当値テキスト"/>
        <xdr:cNvSpPr txBox="1"/>
      </xdr:nvSpPr>
      <xdr:spPr>
        <a:xfrm>
          <a:off x="10528300" y="131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20,226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154826</xdr:rowOff>
    </xdr:from>
    <xdr:to>
      <xdr:col>14</xdr:col>
      <xdr:colOff>79375</xdr:colOff>
      <xdr:row>76</xdr:row>
      <xdr:rowOff>84976</xdr:rowOff>
    </xdr:to>
    <xdr:sp macro="" textlink="">
      <xdr:nvSpPr>
        <xdr:cNvPr id="430" name="円/楕円 429"/>
        <xdr:cNvSpPr/>
      </xdr:nvSpPr>
      <xdr:spPr>
        <a:xfrm>
          <a:off x="9588500" y="130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101502</xdr:rowOff>
    </xdr:from>
    <xdr:ext cx="534377" cy="259045"/>
    <xdr:sp macro="" textlink="">
      <xdr:nvSpPr>
        <xdr:cNvPr id="431" name="テキスト ボックス 430"/>
        <xdr:cNvSpPr txBox="1"/>
      </xdr:nvSpPr>
      <xdr:spPr>
        <a:xfrm>
          <a:off x="9372111" y="1278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164452</xdr:rowOff>
    </xdr:from>
    <xdr:to>
      <xdr:col>12</xdr:col>
      <xdr:colOff>561975</xdr:colOff>
      <xdr:row>78</xdr:row>
      <xdr:rowOff>94602</xdr:rowOff>
    </xdr:to>
    <xdr:sp macro="" textlink="">
      <xdr:nvSpPr>
        <xdr:cNvPr id="432" name="円/楕円 431"/>
        <xdr:cNvSpPr/>
      </xdr:nvSpPr>
      <xdr:spPr>
        <a:xfrm>
          <a:off x="8699500" y="1336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111129</xdr:rowOff>
    </xdr:from>
    <xdr:ext cx="534377" cy="259045"/>
    <xdr:sp macro="" textlink="">
      <xdr:nvSpPr>
        <xdr:cNvPr id="433" name="テキスト ボックス 432"/>
        <xdr:cNvSpPr txBox="1"/>
      </xdr:nvSpPr>
      <xdr:spPr>
        <a:xfrm>
          <a:off x="8483111" y="131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20740</xdr:rowOff>
    </xdr:from>
    <xdr:to>
      <xdr:col>11</xdr:col>
      <xdr:colOff>358775</xdr:colOff>
      <xdr:row>78</xdr:row>
      <xdr:rowOff>122340</xdr:rowOff>
    </xdr:to>
    <xdr:sp macro="" textlink="">
      <xdr:nvSpPr>
        <xdr:cNvPr id="434" name="円/楕円 433"/>
        <xdr:cNvSpPr/>
      </xdr:nvSpPr>
      <xdr:spPr>
        <a:xfrm>
          <a:off x="7810500" y="133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113467</xdr:rowOff>
    </xdr:from>
    <xdr:ext cx="534377" cy="259045"/>
    <xdr:sp macro="" textlink="">
      <xdr:nvSpPr>
        <xdr:cNvPr id="435" name="テキスト ボックス 434"/>
        <xdr:cNvSpPr txBox="1"/>
      </xdr:nvSpPr>
      <xdr:spPr>
        <a:xfrm>
          <a:off x="7594111" y="1348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34506</xdr:rowOff>
    </xdr:from>
    <xdr:to>
      <xdr:col>10</xdr:col>
      <xdr:colOff>155575</xdr:colOff>
      <xdr:row>77</xdr:row>
      <xdr:rowOff>136106</xdr:rowOff>
    </xdr:to>
    <xdr:sp macro="" textlink="">
      <xdr:nvSpPr>
        <xdr:cNvPr id="436" name="円/楕円 435"/>
        <xdr:cNvSpPr/>
      </xdr:nvSpPr>
      <xdr:spPr>
        <a:xfrm>
          <a:off x="6921500" y="132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152633</xdr:rowOff>
    </xdr:from>
    <xdr:ext cx="534377" cy="259045"/>
    <xdr:sp macro="" textlink="">
      <xdr:nvSpPr>
        <xdr:cNvPr id="437" name="テキスト ボックス 436"/>
        <xdr:cNvSpPr txBox="1"/>
      </xdr:nvSpPr>
      <xdr:spPr>
        <a:xfrm>
          <a:off x="6705111" y="1301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1" name="テキスト ボックス 45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3" name="テキスト ボックス 45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5" name="テキスト ボックス 45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21970</xdr:rowOff>
    </xdr:from>
    <xdr:ext cx="685572" cy="259045"/>
    <xdr:sp macro="" textlink="">
      <xdr:nvSpPr>
        <xdr:cNvPr id="457" name="テキスト ボックス 456"/>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9" name="テキスト ボックス 458"/>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64525</xdr:rowOff>
    </xdr:from>
    <xdr:to>
      <xdr:col>15</xdr:col>
      <xdr:colOff>180340</xdr:colOff>
      <xdr:row>99</xdr:row>
      <xdr:rowOff>66315</xdr:rowOff>
    </xdr:to>
    <xdr:cxnSp macro="">
      <xdr:nvCxnSpPr>
        <xdr:cNvPr id="463" name="直線コネクタ 462"/>
        <xdr:cNvCxnSpPr/>
      </xdr:nvCxnSpPr>
      <xdr:spPr>
        <a:xfrm flipV="1">
          <a:off x="10475595" y="15666475"/>
          <a:ext cx="1270" cy="1373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97029</xdr:rowOff>
    </xdr:from>
    <xdr:ext cx="534377" cy="259045"/>
    <xdr:sp macro="" textlink="">
      <xdr:nvSpPr>
        <xdr:cNvPr id="464" name="土木費最小値テキスト"/>
        <xdr:cNvSpPr txBox="1"/>
      </xdr:nvSpPr>
      <xdr:spPr>
        <a:xfrm>
          <a:off x="10528300" y="1707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29,914</a:t>
          </a:r>
          <a:endParaRPr kumimoji="1" lang="ja-JP" altLang="en-US" sz="1000" b="1">
            <a:latin typeface="ＭＳ Ｐゴシック"/>
          </a:endParaRPr>
        </a:p>
      </xdr:txBody>
    </xdr:sp>
    <xdr:clientData/>
  </xdr:oneCellAnchor>
  <xdr:twoCellAnchor>
    <xdr:from>
      <xdr:col>15</xdr:col>
      <xdr:colOff>92075</xdr:colOff>
      <xdr:row>99</xdr:row>
      <xdr:rowOff>66315</xdr:rowOff>
    </xdr:from>
    <xdr:to>
      <xdr:col>15</xdr:col>
      <xdr:colOff>269875</xdr:colOff>
      <xdr:row>99</xdr:row>
      <xdr:rowOff>66315</xdr:rowOff>
    </xdr:to>
    <xdr:cxnSp macro="">
      <xdr:nvCxnSpPr>
        <xdr:cNvPr id="465" name="直線コネクタ 464"/>
        <xdr:cNvCxnSpPr/>
      </xdr:nvCxnSpPr>
      <xdr:spPr>
        <a:xfrm>
          <a:off x="10388600" y="170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11202</xdr:rowOff>
    </xdr:from>
    <xdr:ext cx="690189" cy="259045"/>
    <xdr:sp macro="" textlink="">
      <xdr:nvSpPr>
        <xdr:cNvPr id="466" name="土木費最大値テキスト"/>
        <xdr:cNvSpPr txBox="1"/>
      </xdr:nvSpPr>
      <xdr:spPr>
        <a:xfrm>
          <a:off x="10528300" y="15441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1,291,559</a:t>
          </a:r>
          <a:endParaRPr kumimoji="1" lang="ja-JP" altLang="en-US" sz="1000" b="1">
            <a:latin typeface="ＭＳ Ｐゴシック"/>
          </a:endParaRPr>
        </a:p>
      </xdr:txBody>
    </xdr:sp>
    <xdr:clientData/>
  </xdr:oneCellAnchor>
  <xdr:twoCellAnchor>
    <xdr:from>
      <xdr:col>15</xdr:col>
      <xdr:colOff>92075</xdr:colOff>
      <xdr:row>91</xdr:row>
      <xdr:rowOff>64525</xdr:rowOff>
    </xdr:from>
    <xdr:to>
      <xdr:col>15</xdr:col>
      <xdr:colOff>269875</xdr:colOff>
      <xdr:row>91</xdr:row>
      <xdr:rowOff>64525</xdr:rowOff>
    </xdr:to>
    <xdr:cxnSp macro="">
      <xdr:nvCxnSpPr>
        <xdr:cNvPr id="467" name="直線コネクタ 466"/>
        <xdr:cNvCxnSpPr/>
      </xdr:nvCxnSpPr>
      <xdr:spPr>
        <a:xfrm>
          <a:off x="10388600" y="1566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48019</xdr:rowOff>
    </xdr:from>
    <xdr:to>
      <xdr:col>15</xdr:col>
      <xdr:colOff>180975</xdr:colOff>
      <xdr:row>99</xdr:row>
      <xdr:rowOff>48771</xdr:rowOff>
    </xdr:to>
    <xdr:cxnSp macro="">
      <xdr:nvCxnSpPr>
        <xdr:cNvPr id="468" name="直線コネクタ 467"/>
        <xdr:cNvCxnSpPr/>
      </xdr:nvCxnSpPr>
      <xdr:spPr>
        <a:xfrm flipV="1">
          <a:off x="9639300" y="17021569"/>
          <a:ext cx="8382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14479</xdr:rowOff>
    </xdr:from>
    <xdr:ext cx="534377" cy="259045"/>
    <xdr:sp macro="" textlink="">
      <xdr:nvSpPr>
        <xdr:cNvPr id="469" name="土木費平均値テキスト"/>
        <xdr:cNvSpPr txBox="1"/>
      </xdr:nvSpPr>
      <xdr:spPr>
        <a:xfrm>
          <a:off x="10528300" y="16816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163052</xdr:rowOff>
    </xdr:from>
    <xdr:to>
      <xdr:col>15</xdr:col>
      <xdr:colOff>231775</xdr:colOff>
      <xdr:row>99</xdr:row>
      <xdr:rowOff>93202</xdr:rowOff>
    </xdr:to>
    <xdr:sp macro="" textlink="">
      <xdr:nvSpPr>
        <xdr:cNvPr id="470" name="フローチャート : 判断 469"/>
        <xdr:cNvSpPr/>
      </xdr:nvSpPr>
      <xdr:spPr>
        <a:xfrm>
          <a:off x="10426700" y="169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42404</xdr:rowOff>
    </xdr:from>
    <xdr:to>
      <xdr:col>14</xdr:col>
      <xdr:colOff>28575</xdr:colOff>
      <xdr:row>99</xdr:row>
      <xdr:rowOff>48771</xdr:rowOff>
    </xdr:to>
    <xdr:cxnSp macro="">
      <xdr:nvCxnSpPr>
        <xdr:cNvPr id="471" name="直線コネクタ 470"/>
        <xdr:cNvCxnSpPr/>
      </xdr:nvCxnSpPr>
      <xdr:spPr>
        <a:xfrm>
          <a:off x="8750300" y="17015954"/>
          <a:ext cx="889000" cy="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154615</xdr:rowOff>
    </xdr:from>
    <xdr:to>
      <xdr:col>14</xdr:col>
      <xdr:colOff>79375</xdr:colOff>
      <xdr:row>99</xdr:row>
      <xdr:rowOff>84765</xdr:rowOff>
    </xdr:to>
    <xdr:sp macro="" textlink="">
      <xdr:nvSpPr>
        <xdr:cNvPr id="472" name="フローチャート : 判断 471"/>
        <xdr:cNvSpPr/>
      </xdr:nvSpPr>
      <xdr:spPr>
        <a:xfrm>
          <a:off x="9588500" y="1695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101292</xdr:rowOff>
    </xdr:from>
    <xdr:ext cx="534377" cy="259045"/>
    <xdr:sp macro="" textlink="">
      <xdr:nvSpPr>
        <xdr:cNvPr id="473" name="テキスト ボックス 472"/>
        <xdr:cNvSpPr txBox="1"/>
      </xdr:nvSpPr>
      <xdr:spPr>
        <a:xfrm>
          <a:off x="9372111" y="1673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30831</xdr:rowOff>
    </xdr:from>
    <xdr:to>
      <xdr:col>12</xdr:col>
      <xdr:colOff>511175</xdr:colOff>
      <xdr:row>99</xdr:row>
      <xdr:rowOff>42404</xdr:rowOff>
    </xdr:to>
    <xdr:cxnSp macro="">
      <xdr:nvCxnSpPr>
        <xdr:cNvPr id="474" name="直線コネクタ 473"/>
        <xdr:cNvCxnSpPr/>
      </xdr:nvCxnSpPr>
      <xdr:spPr>
        <a:xfrm>
          <a:off x="7861300" y="17004381"/>
          <a:ext cx="889000" cy="1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160815</xdr:rowOff>
    </xdr:from>
    <xdr:to>
      <xdr:col>12</xdr:col>
      <xdr:colOff>561975</xdr:colOff>
      <xdr:row>99</xdr:row>
      <xdr:rowOff>90965</xdr:rowOff>
    </xdr:to>
    <xdr:sp macro="" textlink="">
      <xdr:nvSpPr>
        <xdr:cNvPr id="475" name="フローチャート : 判断 474"/>
        <xdr:cNvSpPr/>
      </xdr:nvSpPr>
      <xdr:spPr>
        <a:xfrm>
          <a:off x="8699500" y="169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107492</xdr:rowOff>
    </xdr:from>
    <xdr:ext cx="534377" cy="259045"/>
    <xdr:sp macro="" textlink="">
      <xdr:nvSpPr>
        <xdr:cNvPr id="476" name="テキスト ボックス 475"/>
        <xdr:cNvSpPr txBox="1"/>
      </xdr:nvSpPr>
      <xdr:spPr>
        <a:xfrm>
          <a:off x="8483111" y="1673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30831</xdr:rowOff>
    </xdr:from>
    <xdr:to>
      <xdr:col>11</xdr:col>
      <xdr:colOff>307975</xdr:colOff>
      <xdr:row>99</xdr:row>
      <xdr:rowOff>38275</xdr:rowOff>
    </xdr:to>
    <xdr:cxnSp macro="">
      <xdr:nvCxnSpPr>
        <xdr:cNvPr id="477" name="直線コネクタ 476"/>
        <xdr:cNvCxnSpPr/>
      </xdr:nvCxnSpPr>
      <xdr:spPr>
        <a:xfrm flipV="1">
          <a:off x="6972300" y="17004381"/>
          <a:ext cx="889000" cy="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157823</xdr:rowOff>
    </xdr:from>
    <xdr:to>
      <xdr:col>11</xdr:col>
      <xdr:colOff>358775</xdr:colOff>
      <xdr:row>99</xdr:row>
      <xdr:rowOff>87973</xdr:rowOff>
    </xdr:to>
    <xdr:sp macro="" textlink="">
      <xdr:nvSpPr>
        <xdr:cNvPr id="478" name="フローチャート : 判断 477"/>
        <xdr:cNvSpPr/>
      </xdr:nvSpPr>
      <xdr:spPr>
        <a:xfrm>
          <a:off x="7810500" y="169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79100</xdr:rowOff>
    </xdr:from>
    <xdr:ext cx="534377" cy="259045"/>
    <xdr:sp macro="" textlink="">
      <xdr:nvSpPr>
        <xdr:cNvPr id="479" name="テキスト ボックス 478"/>
        <xdr:cNvSpPr txBox="1"/>
      </xdr:nvSpPr>
      <xdr:spPr>
        <a:xfrm>
          <a:off x="7594111" y="1705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166029</xdr:rowOff>
    </xdr:from>
    <xdr:to>
      <xdr:col>10</xdr:col>
      <xdr:colOff>155575</xdr:colOff>
      <xdr:row>99</xdr:row>
      <xdr:rowOff>96179</xdr:rowOff>
    </xdr:to>
    <xdr:sp macro="" textlink="">
      <xdr:nvSpPr>
        <xdr:cNvPr id="480" name="フローチャート : 判断 479"/>
        <xdr:cNvSpPr/>
      </xdr:nvSpPr>
      <xdr:spPr>
        <a:xfrm>
          <a:off x="6921500" y="1696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87306</xdr:rowOff>
    </xdr:from>
    <xdr:ext cx="534377" cy="259045"/>
    <xdr:sp macro="" textlink="">
      <xdr:nvSpPr>
        <xdr:cNvPr id="481" name="テキスト ボックス 480"/>
        <xdr:cNvSpPr txBox="1"/>
      </xdr:nvSpPr>
      <xdr:spPr>
        <a:xfrm>
          <a:off x="6705111" y="1706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168669</xdr:rowOff>
    </xdr:from>
    <xdr:to>
      <xdr:col>15</xdr:col>
      <xdr:colOff>231775</xdr:colOff>
      <xdr:row>99</xdr:row>
      <xdr:rowOff>98819</xdr:rowOff>
    </xdr:to>
    <xdr:sp macro="" textlink="">
      <xdr:nvSpPr>
        <xdr:cNvPr id="487" name="円/楕円 486"/>
        <xdr:cNvSpPr/>
      </xdr:nvSpPr>
      <xdr:spPr>
        <a:xfrm>
          <a:off x="10426700" y="1697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141479</xdr:rowOff>
    </xdr:from>
    <xdr:ext cx="534377" cy="259045"/>
    <xdr:sp macro="" textlink="">
      <xdr:nvSpPr>
        <xdr:cNvPr id="488" name="土木費該当値テキスト"/>
        <xdr:cNvSpPr txBox="1"/>
      </xdr:nvSpPr>
      <xdr:spPr>
        <a:xfrm>
          <a:off x="10528300" y="1694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46,721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169421</xdr:rowOff>
    </xdr:from>
    <xdr:to>
      <xdr:col>14</xdr:col>
      <xdr:colOff>79375</xdr:colOff>
      <xdr:row>99</xdr:row>
      <xdr:rowOff>99571</xdr:rowOff>
    </xdr:to>
    <xdr:sp macro="" textlink="">
      <xdr:nvSpPr>
        <xdr:cNvPr id="489" name="円/楕円 488"/>
        <xdr:cNvSpPr/>
      </xdr:nvSpPr>
      <xdr:spPr>
        <a:xfrm>
          <a:off x="9588500" y="1697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90698</xdr:rowOff>
    </xdr:from>
    <xdr:ext cx="534377" cy="259045"/>
    <xdr:sp macro="" textlink="">
      <xdr:nvSpPr>
        <xdr:cNvPr id="490" name="テキスト ボックス 489"/>
        <xdr:cNvSpPr txBox="1"/>
      </xdr:nvSpPr>
      <xdr:spPr>
        <a:xfrm>
          <a:off x="9372111" y="1706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46,031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163054</xdr:rowOff>
    </xdr:from>
    <xdr:to>
      <xdr:col>12</xdr:col>
      <xdr:colOff>561975</xdr:colOff>
      <xdr:row>99</xdr:row>
      <xdr:rowOff>93204</xdr:rowOff>
    </xdr:to>
    <xdr:sp macro="" textlink="">
      <xdr:nvSpPr>
        <xdr:cNvPr id="491" name="円/楕円 490"/>
        <xdr:cNvSpPr/>
      </xdr:nvSpPr>
      <xdr:spPr>
        <a:xfrm>
          <a:off x="8699500" y="1696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84331</xdr:rowOff>
    </xdr:from>
    <xdr:ext cx="534377" cy="259045"/>
    <xdr:sp macro="" textlink="">
      <xdr:nvSpPr>
        <xdr:cNvPr id="492" name="テキスト ボックス 491"/>
        <xdr:cNvSpPr txBox="1"/>
      </xdr:nvSpPr>
      <xdr:spPr>
        <a:xfrm>
          <a:off x="8483111" y="1705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151481</xdr:rowOff>
    </xdr:from>
    <xdr:to>
      <xdr:col>11</xdr:col>
      <xdr:colOff>358775</xdr:colOff>
      <xdr:row>99</xdr:row>
      <xdr:rowOff>81631</xdr:rowOff>
    </xdr:to>
    <xdr:sp macro="" textlink="">
      <xdr:nvSpPr>
        <xdr:cNvPr id="493" name="円/楕円 492"/>
        <xdr:cNvSpPr/>
      </xdr:nvSpPr>
      <xdr:spPr>
        <a:xfrm>
          <a:off x="7810500" y="169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98158</xdr:rowOff>
    </xdr:from>
    <xdr:ext cx="534377" cy="259045"/>
    <xdr:sp macro="" textlink="">
      <xdr:nvSpPr>
        <xdr:cNvPr id="494" name="テキスト ボックス 493"/>
        <xdr:cNvSpPr txBox="1"/>
      </xdr:nvSpPr>
      <xdr:spPr>
        <a:xfrm>
          <a:off x="7594111" y="1672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62,511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158925</xdr:rowOff>
    </xdr:from>
    <xdr:to>
      <xdr:col>10</xdr:col>
      <xdr:colOff>155575</xdr:colOff>
      <xdr:row>99</xdr:row>
      <xdr:rowOff>89075</xdr:rowOff>
    </xdr:to>
    <xdr:sp macro="" textlink="">
      <xdr:nvSpPr>
        <xdr:cNvPr id="495" name="円/楕円 494"/>
        <xdr:cNvSpPr/>
      </xdr:nvSpPr>
      <xdr:spPr>
        <a:xfrm>
          <a:off x="6921500" y="169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105602</xdr:rowOff>
    </xdr:from>
    <xdr:ext cx="534377" cy="259045"/>
    <xdr:sp macro="" textlink="">
      <xdr:nvSpPr>
        <xdr:cNvPr id="496" name="テキスト ボックス 495"/>
        <xdr:cNvSpPr txBox="1"/>
      </xdr:nvSpPr>
      <xdr:spPr>
        <a:xfrm>
          <a:off x="6705111" y="1673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9" name="テキスト ボックス 50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109786</xdr:rowOff>
    </xdr:from>
    <xdr:to>
      <xdr:col>23</xdr:col>
      <xdr:colOff>516889</xdr:colOff>
      <xdr:row>38</xdr:row>
      <xdr:rowOff>129413</xdr:rowOff>
    </xdr:to>
    <xdr:cxnSp macro="">
      <xdr:nvCxnSpPr>
        <xdr:cNvPr id="523" name="直線コネクタ 522"/>
        <xdr:cNvCxnSpPr/>
      </xdr:nvCxnSpPr>
      <xdr:spPr>
        <a:xfrm flipV="1">
          <a:off x="16317595" y="5081836"/>
          <a:ext cx="1269" cy="1562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133240</xdr:rowOff>
    </xdr:from>
    <xdr:ext cx="534377" cy="259045"/>
    <xdr:sp macro="" textlink="">
      <xdr:nvSpPr>
        <xdr:cNvPr id="524" name="消防費最小値テキスト"/>
        <xdr:cNvSpPr txBox="1"/>
      </xdr:nvSpPr>
      <xdr:spPr>
        <a:xfrm>
          <a:off x="16370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14,315</a:t>
          </a:r>
          <a:endParaRPr kumimoji="1" lang="ja-JP" altLang="en-US" sz="1000" b="1">
            <a:latin typeface="ＭＳ Ｐゴシック"/>
          </a:endParaRPr>
        </a:p>
      </xdr:txBody>
    </xdr:sp>
    <xdr:clientData/>
  </xdr:oneCellAnchor>
  <xdr:twoCellAnchor>
    <xdr:from>
      <xdr:col>23</xdr:col>
      <xdr:colOff>428625</xdr:colOff>
      <xdr:row>38</xdr:row>
      <xdr:rowOff>129413</xdr:rowOff>
    </xdr:from>
    <xdr:to>
      <xdr:col>23</xdr:col>
      <xdr:colOff>606425</xdr:colOff>
      <xdr:row>38</xdr:row>
      <xdr:rowOff>129413</xdr:rowOff>
    </xdr:to>
    <xdr:cxnSp macro="">
      <xdr:nvCxnSpPr>
        <xdr:cNvPr id="525" name="直線コネクタ 524"/>
        <xdr:cNvCxnSpPr/>
      </xdr:nvCxnSpPr>
      <xdr:spPr>
        <a:xfrm>
          <a:off x="16230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56463</xdr:rowOff>
    </xdr:from>
    <xdr:ext cx="534377" cy="259045"/>
    <xdr:sp macro="" textlink="">
      <xdr:nvSpPr>
        <xdr:cNvPr id="526" name="消防費最大値テキスト"/>
        <xdr:cNvSpPr txBox="1"/>
      </xdr:nvSpPr>
      <xdr:spPr>
        <a:xfrm>
          <a:off x="16370300" y="485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62,166</a:t>
          </a:r>
          <a:endParaRPr kumimoji="1" lang="ja-JP" altLang="en-US" sz="1000" b="1">
            <a:latin typeface="ＭＳ Ｐゴシック"/>
          </a:endParaRPr>
        </a:p>
      </xdr:txBody>
    </xdr:sp>
    <xdr:clientData/>
  </xdr:oneCellAnchor>
  <xdr:twoCellAnchor>
    <xdr:from>
      <xdr:col>23</xdr:col>
      <xdr:colOff>428625</xdr:colOff>
      <xdr:row>29</xdr:row>
      <xdr:rowOff>109786</xdr:rowOff>
    </xdr:from>
    <xdr:to>
      <xdr:col>23</xdr:col>
      <xdr:colOff>606425</xdr:colOff>
      <xdr:row>29</xdr:row>
      <xdr:rowOff>109786</xdr:rowOff>
    </xdr:to>
    <xdr:cxnSp macro="">
      <xdr:nvCxnSpPr>
        <xdr:cNvPr id="527" name="直線コネクタ 526"/>
        <xdr:cNvCxnSpPr/>
      </xdr:nvCxnSpPr>
      <xdr:spPr>
        <a:xfrm>
          <a:off x="16230600" y="50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61780</xdr:rowOff>
    </xdr:from>
    <xdr:to>
      <xdr:col>23</xdr:col>
      <xdr:colOff>517525</xdr:colOff>
      <xdr:row>37</xdr:row>
      <xdr:rowOff>78468</xdr:rowOff>
    </xdr:to>
    <xdr:cxnSp macro="">
      <xdr:nvCxnSpPr>
        <xdr:cNvPr id="528" name="直線コネクタ 527"/>
        <xdr:cNvCxnSpPr/>
      </xdr:nvCxnSpPr>
      <xdr:spPr>
        <a:xfrm flipV="1">
          <a:off x="15481300" y="6405430"/>
          <a:ext cx="8382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55019</xdr:rowOff>
    </xdr:from>
    <xdr:ext cx="534377" cy="259045"/>
    <xdr:sp macro="" textlink="">
      <xdr:nvSpPr>
        <xdr:cNvPr id="529" name="消防費平均値テキスト"/>
        <xdr:cNvSpPr txBox="1"/>
      </xdr:nvSpPr>
      <xdr:spPr>
        <a:xfrm>
          <a:off x="16370300" y="6055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26,238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32142</xdr:rowOff>
    </xdr:from>
    <xdr:to>
      <xdr:col>23</xdr:col>
      <xdr:colOff>568325</xdr:colOff>
      <xdr:row>36</xdr:row>
      <xdr:rowOff>133742</xdr:rowOff>
    </xdr:to>
    <xdr:sp macro="" textlink="">
      <xdr:nvSpPr>
        <xdr:cNvPr id="530" name="フローチャート : 判断 529"/>
        <xdr:cNvSpPr/>
      </xdr:nvSpPr>
      <xdr:spPr>
        <a:xfrm>
          <a:off x="162687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122163</xdr:rowOff>
    </xdr:from>
    <xdr:to>
      <xdr:col>22</xdr:col>
      <xdr:colOff>365125</xdr:colOff>
      <xdr:row>37</xdr:row>
      <xdr:rowOff>78468</xdr:rowOff>
    </xdr:to>
    <xdr:cxnSp macro="">
      <xdr:nvCxnSpPr>
        <xdr:cNvPr id="531" name="直線コネクタ 530"/>
        <xdr:cNvCxnSpPr/>
      </xdr:nvCxnSpPr>
      <xdr:spPr>
        <a:xfrm>
          <a:off x="14592300" y="6294363"/>
          <a:ext cx="889000" cy="12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18981</xdr:rowOff>
    </xdr:from>
    <xdr:to>
      <xdr:col>22</xdr:col>
      <xdr:colOff>415925</xdr:colOff>
      <xdr:row>37</xdr:row>
      <xdr:rowOff>120581</xdr:rowOff>
    </xdr:to>
    <xdr:sp macro="" textlink="">
      <xdr:nvSpPr>
        <xdr:cNvPr id="532" name="フローチャート : 判断 531"/>
        <xdr:cNvSpPr/>
      </xdr:nvSpPr>
      <xdr:spPr>
        <a:xfrm>
          <a:off x="15430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137108</xdr:rowOff>
    </xdr:from>
    <xdr:ext cx="534377" cy="259045"/>
    <xdr:sp macro="" textlink="">
      <xdr:nvSpPr>
        <xdr:cNvPr id="533" name="テキスト ボックス 532"/>
        <xdr:cNvSpPr txBox="1"/>
      </xdr:nvSpPr>
      <xdr:spPr>
        <a:xfrm>
          <a:off x="15214111" y="6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61094</xdr:rowOff>
    </xdr:from>
    <xdr:to>
      <xdr:col>21</xdr:col>
      <xdr:colOff>161925</xdr:colOff>
      <xdr:row>36</xdr:row>
      <xdr:rowOff>122163</xdr:rowOff>
    </xdr:to>
    <xdr:cxnSp macro="">
      <xdr:nvCxnSpPr>
        <xdr:cNvPr id="534" name="直線コネクタ 533"/>
        <xdr:cNvCxnSpPr/>
      </xdr:nvCxnSpPr>
      <xdr:spPr>
        <a:xfrm>
          <a:off x="13703300" y="5890394"/>
          <a:ext cx="889000" cy="40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77666</xdr:rowOff>
    </xdr:from>
    <xdr:to>
      <xdr:col>21</xdr:col>
      <xdr:colOff>212725</xdr:colOff>
      <xdr:row>37</xdr:row>
      <xdr:rowOff>7816</xdr:rowOff>
    </xdr:to>
    <xdr:sp macro="" textlink="">
      <xdr:nvSpPr>
        <xdr:cNvPr id="535" name="フローチャート : 判断 534"/>
        <xdr:cNvSpPr/>
      </xdr:nvSpPr>
      <xdr:spPr>
        <a:xfrm>
          <a:off x="14541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170393</xdr:rowOff>
    </xdr:from>
    <xdr:ext cx="534377" cy="259045"/>
    <xdr:sp macro="" textlink="">
      <xdr:nvSpPr>
        <xdr:cNvPr id="536" name="テキスト ボックス 535"/>
        <xdr:cNvSpPr txBox="1"/>
      </xdr:nvSpPr>
      <xdr:spPr>
        <a:xfrm>
          <a:off x="14325111" y="634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61094</xdr:rowOff>
    </xdr:from>
    <xdr:to>
      <xdr:col>19</xdr:col>
      <xdr:colOff>644525</xdr:colOff>
      <xdr:row>34</xdr:row>
      <xdr:rowOff>81276</xdr:rowOff>
    </xdr:to>
    <xdr:cxnSp macro="">
      <xdr:nvCxnSpPr>
        <xdr:cNvPr id="537" name="直線コネクタ 536"/>
        <xdr:cNvCxnSpPr/>
      </xdr:nvCxnSpPr>
      <xdr:spPr>
        <a:xfrm flipV="1">
          <a:off x="12814300" y="5890394"/>
          <a:ext cx="889000" cy="2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97064</xdr:rowOff>
    </xdr:from>
    <xdr:to>
      <xdr:col>20</xdr:col>
      <xdr:colOff>9525</xdr:colOff>
      <xdr:row>37</xdr:row>
      <xdr:rowOff>27214</xdr:rowOff>
    </xdr:to>
    <xdr:sp macro="" textlink="">
      <xdr:nvSpPr>
        <xdr:cNvPr id="538" name="フローチャート : 判断 537"/>
        <xdr:cNvSpPr/>
      </xdr:nvSpPr>
      <xdr:spPr>
        <a:xfrm>
          <a:off x="13652500" y="626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18341</xdr:rowOff>
    </xdr:from>
    <xdr:ext cx="534377" cy="259045"/>
    <xdr:sp macro="" textlink="">
      <xdr:nvSpPr>
        <xdr:cNvPr id="539" name="テキスト ボックス 538"/>
        <xdr:cNvSpPr txBox="1"/>
      </xdr:nvSpPr>
      <xdr:spPr>
        <a:xfrm>
          <a:off x="13436111" y="636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166003</xdr:rowOff>
    </xdr:from>
    <xdr:to>
      <xdr:col>18</xdr:col>
      <xdr:colOff>492125</xdr:colOff>
      <xdr:row>37</xdr:row>
      <xdr:rowOff>96153</xdr:rowOff>
    </xdr:to>
    <xdr:sp macro="" textlink="">
      <xdr:nvSpPr>
        <xdr:cNvPr id="540" name="フローチャート : 判断 539"/>
        <xdr:cNvSpPr/>
      </xdr:nvSpPr>
      <xdr:spPr>
        <a:xfrm>
          <a:off x="12763500" y="633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87280</xdr:rowOff>
    </xdr:from>
    <xdr:ext cx="534377" cy="259045"/>
    <xdr:sp macro="" textlink="">
      <xdr:nvSpPr>
        <xdr:cNvPr id="541" name="テキスト ボックス 540"/>
        <xdr:cNvSpPr txBox="1"/>
      </xdr:nvSpPr>
      <xdr:spPr>
        <a:xfrm>
          <a:off x="12547111" y="643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10980</xdr:rowOff>
    </xdr:from>
    <xdr:to>
      <xdr:col>23</xdr:col>
      <xdr:colOff>568325</xdr:colOff>
      <xdr:row>37</xdr:row>
      <xdr:rowOff>112580</xdr:rowOff>
    </xdr:to>
    <xdr:sp macro="" textlink="">
      <xdr:nvSpPr>
        <xdr:cNvPr id="547" name="円/楕円 546"/>
        <xdr:cNvSpPr/>
      </xdr:nvSpPr>
      <xdr:spPr>
        <a:xfrm>
          <a:off x="16268700" y="635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160857</xdr:rowOff>
    </xdr:from>
    <xdr:ext cx="534377" cy="259045"/>
    <xdr:sp macro="" textlink="">
      <xdr:nvSpPr>
        <xdr:cNvPr id="548" name="消防費該当値テキスト"/>
        <xdr:cNvSpPr txBox="1"/>
      </xdr:nvSpPr>
      <xdr:spPr>
        <a:xfrm>
          <a:off x="16370300" y="633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21,636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27668</xdr:rowOff>
    </xdr:from>
    <xdr:to>
      <xdr:col>22</xdr:col>
      <xdr:colOff>415925</xdr:colOff>
      <xdr:row>37</xdr:row>
      <xdr:rowOff>129268</xdr:rowOff>
    </xdr:to>
    <xdr:sp macro="" textlink="">
      <xdr:nvSpPr>
        <xdr:cNvPr id="549" name="円/楕円 548"/>
        <xdr:cNvSpPr/>
      </xdr:nvSpPr>
      <xdr:spPr>
        <a:xfrm>
          <a:off x="15430500" y="637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120395</xdr:rowOff>
    </xdr:from>
    <xdr:ext cx="534377" cy="259045"/>
    <xdr:sp macro="" textlink="">
      <xdr:nvSpPr>
        <xdr:cNvPr id="550" name="テキスト ボックス 549"/>
        <xdr:cNvSpPr txBox="1"/>
      </xdr:nvSpPr>
      <xdr:spPr>
        <a:xfrm>
          <a:off x="15214111" y="646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21,125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71363</xdr:rowOff>
    </xdr:from>
    <xdr:to>
      <xdr:col>21</xdr:col>
      <xdr:colOff>212725</xdr:colOff>
      <xdr:row>37</xdr:row>
      <xdr:rowOff>1513</xdr:rowOff>
    </xdr:to>
    <xdr:sp macro="" textlink="">
      <xdr:nvSpPr>
        <xdr:cNvPr id="551" name="円/楕円 550"/>
        <xdr:cNvSpPr/>
      </xdr:nvSpPr>
      <xdr:spPr>
        <a:xfrm>
          <a:off x="14541500" y="624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18040</xdr:rowOff>
    </xdr:from>
    <xdr:ext cx="534377" cy="259045"/>
    <xdr:sp macro="" textlink="">
      <xdr:nvSpPr>
        <xdr:cNvPr id="552" name="テキスト ボックス 551"/>
        <xdr:cNvSpPr txBox="1"/>
      </xdr:nvSpPr>
      <xdr:spPr>
        <a:xfrm>
          <a:off x="14325111" y="601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25,037</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10294</xdr:rowOff>
    </xdr:from>
    <xdr:to>
      <xdr:col>20</xdr:col>
      <xdr:colOff>9525</xdr:colOff>
      <xdr:row>34</xdr:row>
      <xdr:rowOff>111894</xdr:rowOff>
    </xdr:to>
    <xdr:sp macro="" textlink="">
      <xdr:nvSpPr>
        <xdr:cNvPr id="553" name="円/楕円 552"/>
        <xdr:cNvSpPr/>
      </xdr:nvSpPr>
      <xdr:spPr>
        <a:xfrm>
          <a:off x="13652500" y="583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128421</xdr:rowOff>
    </xdr:from>
    <xdr:ext cx="534377" cy="259045"/>
    <xdr:sp macro="" textlink="">
      <xdr:nvSpPr>
        <xdr:cNvPr id="554" name="テキスト ボックス 553"/>
        <xdr:cNvSpPr txBox="1"/>
      </xdr:nvSpPr>
      <xdr:spPr>
        <a:xfrm>
          <a:off x="13436111" y="561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37,407</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30476</xdr:rowOff>
    </xdr:from>
    <xdr:to>
      <xdr:col>18</xdr:col>
      <xdr:colOff>492125</xdr:colOff>
      <xdr:row>34</xdr:row>
      <xdr:rowOff>132076</xdr:rowOff>
    </xdr:to>
    <xdr:sp macro="" textlink="">
      <xdr:nvSpPr>
        <xdr:cNvPr id="555" name="円/楕円 554"/>
        <xdr:cNvSpPr/>
      </xdr:nvSpPr>
      <xdr:spPr>
        <a:xfrm>
          <a:off x="12763500" y="585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148603</xdr:rowOff>
    </xdr:from>
    <xdr:ext cx="534377" cy="259045"/>
    <xdr:sp macro="" textlink="">
      <xdr:nvSpPr>
        <xdr:cNvPr id="556" name="テキスト ボックス 555"/>
        <xdr:cNvSpPr txBox="1"/>
      </xdr:nvSpPr>
      <xdr:spPr>
        <a:xfrm>
          <a:off x="12547111" y="563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9" name="テキスト ボックス 56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71" name="テキスト ボックス 57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3" name="テキスト ボックス 57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5" name="テキスト ボックス 57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7" name="テキスト ボックス 57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167462</xdr:rowOff>
    </xdr:from>
    <xdr:to>
      <xdr:col>23</xdr:col>
      <xdr:colOff>516889</xdr:colOff>
      <xdr:row>58</xdr:row>
      <xdr:rowOff>150330</xdr:rowOff>
    </xdr:to>
    <xdr:cxnSp macro="">
      <xdr:nvCxnSpPr>
        <xdr:cNvPr id="581" name="直線コネクタ 580"/>
        <xdr:cNvCxnSpPr/>
      </xdr:nvCxnSpPr>
      <xdr:spPr>
        <a:xfrm flipV="1">
          <a:off x="16317595" y="8568512"/>
          <a:ext cx="1269" cy="15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154157</xdr:rowOff>
    </xdr:from>
    <xdr:ext cx="534377" cy="259045"/>
    <xdr:sp macro="" textlink="">
      <xdr:nvSpPr>
        <xdr:cNvPr id="582" name="教育費最小値テキスト"/>
        <xdr:cNvSpPr txBox="1"/>
      </xdr:nvSpPr>
      <xdr:spPr>
        <a:xfrm>
          <a:off x="16370300" y="100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35,163</a:t>
          </a:r>
          <a:endParaRPr kumimoji="1" lang="ja-JP" altLang="en-US" sz="1000" b="1">
            <a:latin typeface="ＭＳ Ｐゴシック"/>
          </a:endParaRPr>
        </a:p>
      </xdr:txBody>
    </xdr:sp>
    <xdr:clientData/>
  </xdr:oneCellAnchor>
  <xdr:twoCellAnchor>
    <xdr:from>
      <xdr:col>23</xdr:col>
      <xdr:colOff>428625</xdr:colOff>
      <xdr:row>58</xdr:row>
      <xdr:rowOff>150330</xdr:rowOff>
    </xdr:from>
    <xdr:to>
      <xdr:col>23</xdr:col>
      <xdr:colOff>606425</xdr:colOff>
      <xdr:row>58</xdr:row>
      <xdr:rowOff>150330</xdr:rowOff>
    </xdr:to>
    <xdr:cxnSp macro="">
      <xdr:nvCxnSpPr>
        <xdr:cNvPr id="583" name="直線コネクタ 582"/>
        <xdr:cNvCxnSpPr/>
      </xdr:nvCxnSpPr>
      <xdr:spPr>
        <a:xfrm>
          <a:off x="16230600" y="100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114139</xdr:rowOff>
    </xdr:from>
    <xdr:ext cx="599010" cy="259045"/>
    <xdr:sp macro="" textlink="">
      <xdr:nvSpPr>
        <xdr:cNvPr id="584" name="教育費最大値テキスト"/>
        <xdr:cNvSpPr txBox="1"/>
      </xdr:nvSpPr>
      <xdr:spPr>
        <a:xfrm>
          <a:off x="16370300" y="834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155,314</a:t>
          </a:r>
          <a:endParaRPr kumimoji="1" lang="ja-JP" altLang="en-US" sz="1000" b="1">
            <a:latin typeface="ＭＳ Ｐゴシック"/>
          </a:endParaRPr>
        </a:p>
      </xdr:txBody>
    </xdr:sp>
    <xdr:clientData/>
  </xdr:oneCellAnchor>
  <xdr:twoCellAnchor>
    <xdr:from>
      <xdr:col>23</xdr:col>
      <xdr:colOff>428625</xdr:colOff>
      <xdr:row>49</xdr:row>
      <xdr:rowOff>167462</xdr:rowOff>
    </xdr:from>
    <xdr:to>
      <xdr:col>23</xdr:col>
      <xdr:colOff>606425</xdr:colOff>
      <xdr:row>49</xdr:row>
      <xdr:rowOff>167462</xdr:rowOff>
    </xdr:to>
    <xdr:cxnSp macro="">
      <xdr:nvCxnSpPr>
        <xdr:cNvPr id="585" name="直線コネクタ 584"/>
        <xdr:cNvCxnSpPr/>
      </xdr:nvCxnSpPr>
      <xdr:spPr>
        <a:xfrm>
          <a:off x="16230600" y="8568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1080</xdr:rowOff>
    </xdr:from>
    <xdr:to>
      <xdr:col>23</xdr:col>
      <xdr:colOff>517525</xdr:colOff>
      <xdr:row>57</xdr:row>
      <xdr:rowOff>137693</xdr:rowOff>
    </xdr:to>
    <xdr:cxnSp macro="">
      <xdr:nvCxnSpPr>
        <xdr:cNvPr id="586" name="直線コネクタ 585"/>
        <xdr:cNvCxnSpPr/>
      </xdr:nvCxnSpPr>
      <xdr:spPr>
        <a:xfrm>
          <a:off x="15481300" y="9773730"/>
          <a:ext cx="838200" cy="13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8069</xdr:rowOff>
    </xdr:from>
    <xdr:ext cx="534377" cy="259045"/>
    <xdr:sp macro="" textlink="">
      <xdr:nvSpPr>
        <xdr:cNvPr id="587" name="教育費平均値テキスト"/>
        <xdr:cNvSpPr txBox="1"/>
      </xdr:nvSpPr>
      <xdr:spPr>
        <a:xfrm>
          <a:off x="16370300" y="960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156642</xdr:rowOff>
    </xdr:from>
    <xdr:to>
      <xdr:col>23</xdr:col>
      <xdr:colOff>568325</xdr:colOff>
      <xdr:row>57</xdr:row>
      <xdr:rowOff>86792</xdr:rowOff>
    </xdr:to>
    <xdr:sp macro="" textlink="">
      <xdr:nvSpPr>
        <xdr:cNvPr id="588" name="フローチャート : 判断 587"/>
        <xdr:cNvSpPr/>
      </xdr:nvSpPr>
      <xdr:spPr>
        <a:xfrm>
          <a:off x="16268700" y="97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1080</xdr:rowOff>
    </xdr:from>
    <xdr:to>
      <xdr:col>22</xdr:col>
      <xdr:colOff>365125</xdr:colOff>
      <xdr:row>57</xdr:row>
      <xdr:rowOff>15278</xdr:rowOff>
    </xdr:to>
    <xdr:cxnSp macro="">
      <xdr:nvCxnSpPr>
        <xdr:cNvPr id="589" name="直線コネクタ 588"/>
        <xdr:cNvCxnSpPr/>
      </xdr:nvCxnSpPr>
      <xdr:spPr>
        <a:xfrm flipV="1">
          <a:off x="14592300" y="9773730"/>
          <a:ext cx="889000" cy="1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169659</xdr:rowOff>
    </xdr:from>
    <xdr:to>
      <xdr:col>22</xdr:col>
      <xdr:colOff>415925</xdr:colOff>
      <xdr:row>57</xdr:row>
      <xdr:rowOff>99809</xdr:rowOff>
    </xdr:to>
    <xdr:sp macro="" textlink="">
      <xdr:nvSpPr>
        <xdr:cNvPr id="590" name="フローチャート : 判断 589"/>
        <xdr:cNvSpPr/>
      </xdr:nvSpPr>
      <xdr:spPr>
        <a:xfrm>
          <a:off x="15430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90936</xdr:rowOff>
    </xdr:from>
    <xdr:ext cx="534377" cy="259045"/>
    <xdr:sp macro="" textlink="">
      <xdr:nvSpPr>
        <xdr:cNvPr id="591" name="テキスト ボックス 590"/>
        <xdr:cNvSpPr txBox="1"/>
      </xdr:nvSpPr>
      <xdr:spPr>
        <a:xfrm>
          <a:off x="15214111" y="986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13056</xdr:rowOff>
    </xdr:from>
    <xdr:to>
      <xdr:col>21</xdr:col>
      <xdr:colOff>161925</xdr:colOff>
      <xdr:row>57</xdr:row>
      <xdr:rowOff>15278</xdr:rowOff>
    </xdr:to>
    <xdr:cxnSp macro="">
      <xdr:nvCxnSpPr>
        <xdr:cNvPr id="592" name="直線コネクタ 591"/>
        <xdr:cNvCxnSpPr/>
      </xdr:nvCxnSpPr>
      <xdr:spPr>
        <a:xfrm>
          <a:off x="13703300" y="9785706"/>
          <a:ext cx="889000" cy="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30493</xdr:rowOff>
    </xdr:from>
    <xdr:to>
      <xdr:col>21</xdr:col>
      <xdr:colOff>212725</xdr:colOff>
      <xdr:row>57</xdr:row>
      <xdr:rowOff>132093</xdr:rowOff>
    </xdr:to>
    <xdr:sp macro="" textlink="">
      <xdr:nvSpPr>
        <xdr:cNvPr id="593" name="フローチャート : 判断 592"/>
        <xdr:cNvSpPr/>
      </xdr:nvSpPr>
      <xdr:spPr>
        <a:xfrm>
          <a:off x="14541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123220</xdr:rowOff>
    </xdr:from>
    <xdr:ext cx="534377" cy="259045"/>
    <xdr:sp macro="" textlink="">
      <xdr:nvSpPr>
        <xdr:cNvPr id="594" name="テキスト ボックス 593"/>
        <xdr:cNvSpPr txBox="1"/>
      </xdr:nvSpPr>
      <xdr:spPr>
        <a:xfrm>
          <a:off x="14325111" y="98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13056</xdr:rowOff>
    </xdr:from>
    <xdr:to>
      <xdr:col>19</xdr:col>
      <xdr:colOff>644525</xdr:colOff>
      <xdr:row>57</xdr:row>
      <xdr:rowOff>17107</xdr:rowOff>
    </xdr:to>
    <xdr:cxnSp macro="">
      <xdr:nvCxnSpPr>
        <xdr:cNvPr id="595" name="直線コネクタ 594"/>
        <xdr:cNvCxnSpPr/>
      </xdr:nvCxnSpPr>
      <xdr:spPr>
        <a:xfrm flipV="1">
          <a:off x="12814300" y="9785706"/>
          <a:ext cx="889000" cy="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167501</xdr:rowOff>
    </xdr:from>
    <xdr:to>
      <xdr:col>20</xdr:col>
      <xdr:colOff>9525</xdr:colOff>
      <xdr:row>57</xdr:row>
      <xdr:rowOff>97651</xdr:rowOff>
    </xdr:to>
    <xdr:sp macro="" textlink="">
      <xdr:nvSpPr>
        <xdr:cNvPr id="596" name="フローチャート : 判断 595"/>
        <xdr:cNvSpPr/>
      </xdr:nvSpPr>
      <xdr:spPr>
        <a:xfrm>
          <a:off x="13652500" y="976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88778</xdr:rowOff>
    </xdr:from>
    <xdr:ext cx="534377" cy="259045"/>
    <xdr:sp macro="" textlink="">
      <xdr:nvSpPr>
        <xdr:cNvPr id="597" name="テキスト ボックス 596"/>
        <xdr:cNvSpPr txBox="1"/>
      </xdr:nvSpPr>
      <xdr:spPr>
        <a:xfrm>
          <a:off x="13436111" y="986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17679</xdr:rowOff>
    </xdr:from>
    <xdr:to>
      <xdr:col>18</xdr:col>
      <xdr:colOff>492125</xdr:colOff>
      <xdr:row>57</xdr:row>
      <xdr:rowOff>119279</xdr:rowOff>
    </xdr:to>
    <xdr:sp macro="" textlink="">
      <xdr:nvSpPr>
        <xdr:cNvPr id="598" name="フローチャート : 判断 597"/>
        <xdr:cNvSpPr/>
      </xdr:nvSpPr>
      <xdr:spPr>
        <a:xfrm>
          <a:off x="12763500" y="9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110406</xdr:rowOff>
    </xdr:from>
    <xdr:ext cx="534377" cy="259045"/>
    <xdr:sp macro="" textlink="">
      <xdr:nvSpPr>
        <xdr:cNvPr id="599" name="テキスト ボックス 598"/>
        <xdr:cNvSpPr txBox="1"/>
      </xdr:nvSpPr>
      <xdr:spPr>
        <a:xfrm>
          <a:off x="12547111" y="988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86893</xdr:rowOff>
    </xdr:from>
    <xdr:to>
      <xdr:col>23</xdr:col>
      <xdr:colOff>568325</xdr:colOff>
      <xdr:row>58</xdr:row>
      <xdr:rowOff>17043</xdr:rowOff>
    </xdr:to>
    <xdr:sp macro="" textlink="">
      <xdr:nvSpPr>
        <xdr:cNvPr id="605" name="円/楕円 604"/>
        <xdr:cNvSpPr/>
      </xdr:nvSpPr>
      <xdr:spPr>
        <a:xfrm>
          <a:off x="16268700" y="98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65320</xdr:rowOff>
    </xdr:from>
    <xdr:ext cx="534377" cy="259045"/>
    <xdr:sp macro="" textlink="">
      <xdr:nvSpPr>
        <xdr:cNvPr id="606" name="教育費該当値テキスト"/>
        <xdr:cNvSpPr txBox="1"/>
      </xdr:nvSpPr>
      <xdr:spPr>
        <a:xfrm>
          <a:off x="16370300" y="983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49,658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121730</xdr:rowOff>
    </xdr:from>
    <xdr:to>
      <xdr:col>22</xdr:col>
      <xdr:colOff>415925</xdr:colOff>
      <xdr:row>57</xdr:row>
      <xdr:rowOff>51880</xdr:rowOff>
    </xdr:to>
    <xdr:sp macro="" textlink="">
      <xdr:nvSpPr>
        <xdr:cNvPr id="607" name="円/楕円 606"/>
        <xdr:cNvSpPr/>
      </xdr:nvSpPr>
      <xdr:spPr>
        <a:xfrm>
          <a:off x="15430500" y="972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68407</xdr:rowOff>
    </xdr:from>
    <xdr:ext cx="534377" cy="259045"/>
    <xdr:sp macro="" textlink="">
      <xdr:nvSpPr>
        <xdr:cNvPr id="608" name="テキスト ボックス 607"/>
        <xdr:cNvSpPr txBox="1"/>
      </xdr:nvSpPr>
      <xdr:spPr>
        <a:xfrm>
          <a:off x="15214111" y="949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60,415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135928</xdr:rowOff>
    </xdr:from>
    <xdr:to>
      <xdr:col>21</xdr:col>
      <xdr:colOff>212725</xdr:colOff>
      <xdr:row>57</xdr:row>
      <xdr:rowOff>66078</xdr:rowOff>
    </xdr:to>
    <xdr:sp macro="" textlink="">
      <xdr:nvSpPr>
        <xdr:cNvPr id="609" name="円/楕円 608"/>
        <xdr:cNvSpPr/>
      </xdr:nvSpPr>
      <xdr:spPr>
        <a:xfrm>
          <a:off x="14541500" y="973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82605</xdr:rowOff>
    </xdr:from>
    <xdr:ext cx="534377" cy="259045"/>
    <xdr:sp macro="" textlink="">
      <xdr:nvSpPr>
        <xdr:cNvPr id="610" name="テキスト ボックス 609"/>
        <xdr:cNvSpPr txBox="1"/>
      </xdr:nvSpPr>
      <xdr:spPr>
        <a:xfrm>
          <a:off x="14325111" y="951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59,297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133706</xdr:rowOff>
    </xdr:from>
    <xdr:to>
      <xdr:col>20</xdr:col>
      <xdr:colOff>9525</xdr:colOff>
      <xdr:row>57</xdr:row>
      <xdr:rowOff>63856</xdr:rowOff>
    </xdr:to>
    <xdr:sp macro="" textlink="">
      <xdr:nvSpPr>
        <xdr:cNvPr id="611" name="円/楕円 610"/>
        <xdr:cNvSpPr/>
      </xdr:nvSpPr>
      <xdr:spPr>
        <a:xfrm>
          <a:off x="13652500" y="973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80383</xdr:rowOff>
    </xdr:from>
    <xdr:ext cx="534377" cy="259045"/>
    <xdr:sp macro="" textlink="">
      <xdr:nvSpPr>
        <xdr:cNvPr id="612" name="テキスト ボックス 611"/>
        <xdr:cNvSpPr txBox="1"/>
      </xdr:nvSpPr>
      <xdr:spPr>
        <a:xfrm>
          <a:off x="13436111" y="951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59,472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137757</xdr:rowOff>
    </xdr:from>
    <xdr:to>
      <xdr:col>18</xdr:col>
      <xdr:colOff>492125</xdr:colOff>
      <xdr:row>57</xdr:row>
      <xdr:rowOff>67907</xdr:rowOff>
    </xdr:to>
    <xdr:sp macro="" textlink="">
      <xdr:nvSpPr>
        <xdr:cNvPr id="613" name="円/楕円 612"/>
        <xdr:cNvSpPr/>
      </xdr:nvSpPr>
      <xdr:spPr>
        <a:xfrm>
          <a:off x="12763500" y="97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84434</xdr:rowOff>
    </xdr:from>
    <xdr:ext cx="534377" cy="259045"/>
    <xdr:sp macro="" textlink="">
      <xdr:nvSpPr>
        <xdr:cNvPr id="614" name="テキスト ボックス 613"/>
        <xdr:cNvSpPr txBox="1"/>
      </xdr:nvSpPr>
      <xdr:spPr>
        <a:xfrm>
          <a:off x="12547111" y="951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59,153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8" name="テキスト ボックス 62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30" name="テキスト ボックス 62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32" name="テキスト ボックス 63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20988</xdr:rowOff>
    </xdr:from>
    <xdr:to>
      <xdr:col>23</xdr:col>
      <xdr:colOff>516889</xdr:colOff>
      <xdr:row>78</xdr:row>
      <xdr:rowOff>139700</xdr:rowOff>
    </xdr:to>
    <xdr:cxnSp macro="">
      <xdr:nvCxnSpPr>
        <xdr:cNvPr id="636" name="直線コネクタ 635"/>
        <xdr:cNvCxnSpPr/>
      </xdr:nvCxnSpPr>
      <xdr:spPr>
        <a:xfrm flipV="1">
          <a:off x="16317595" y="12193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17967</xdr:rowOff>
    </xdr:from>
    <xdr:ext cx="249299" cy="259045"/>
    <xdr:sp macro="" textlink="">
      <xdr:nvSpPr>
        <xdr:cNvPr id="637" name="災害復旧費最小値テキスト"/>
        <xdr:cNvSpPr txBox="1"/>
      </xdr:nvSpPr>
      <xdr:spPr>
        <a:xfrm>
          <a:off x="16370300" y="135625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8" name="直線コネクタ 63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139115</xdr:rowOff>
    </xdr:from>
    <xdr:ext cx="599010" cy="259045"/>
    <xdr:sp macro="" textlink="">
      <xdr:nvSpPr>
        <xdr:cNvPr id="639" name="災害復旧費最大値テキスト"/>
        <xdr:cNvSpPr txBox="1"/>
      </xdr:nvSpPr>
      <xdr:spPr>
        <a:xfrm>
          <a:off x="16370300" y="1196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71</xdr:row>
      <xdr:rowOff>20988</xdr:rowOff>
    </xdr:from>
    <xdr:to>
      <xdr:col>23</xdr:col>
      <xdr:colOff>606425</xdr:colOff>
      <xdr:row>71</xdr:row>
      <xdr:rowOff>20988</xdr:rowOff>
    </xdr:to>
    <xdr:cxnSp macro="">
      <xdr:nvCxnSpPr>
        <xdr:cNvPr id="640" name="直線コネクタ 639"/>
        <xdr:cNvCxnSpPr/>
      </xdr:nvCxnSpPr>
      <xdr:spPr>
        <a:xfrm>
          <a:off x="16230600" y="1219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139337</xdr:rowOff>
    </xdr:from>
    <xdr:to>
      <xdr:col>23</xdr:col>
      <xdr:colOff>517525</xdr:colOff>
      <xdr:row>78</xdr:row>
      <xdr:rowOff>139657</xdr:rowOff>
    </xdr:to>
    <xdr:cxnSp macro="">
      <xdr:nvCxnSpPr>
        <xdr:cNvPr id="641" name="直線コネクタ 640"/>
        <xdr:cNvCxnSpPr/>
      </xdr:nvCxnSpPr>
      <xdr:spPr>
        <a:xfrm flipV="1">
          <a:off x="15481300" y="13512437"/>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106867</xdr:rowOff>
    </xdr:from>
    <xdr:ext cx="469744" cy="259045"/>
    <xdr:sp macro="" textlink="">
      <xdr:nvSpPr>
        <xdr:cNvPr id="642" name="災害復旧費平均値テキスト"/>
        <xdr:cNvSpPr txBox="1"/>
      </xdr:nvSpPr>
      <xdr:spPr>
        <a:xfrm>
          <a:off x="16370300" y="13308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83990</xdr:rowOff>
    </xdr:from>
    <xdr:to>
      <xdr:col>23</xdr:col>
      <xdr:colOff>568325</xdr:colOff>
      <xdr:row>79</xdr:row>
      <xdr:rowOff>14140</xdr:rowOff>
    </xdr:to>
    <xdr:sp macro="" textlink="">
      <xdr:nvSpPr>
        <xdr:cNvPr id="643" name="フローチャート : 判断 642"/>
        <xdr:cNvSpPr/>
      </xdr:nvSpPr>
      <xdr:spPr>
        <a:xfrm>
          <a:off x="162687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138788</xdr:rowOff>
    </xdr:from>
    <xdr:to>
      <xdr:col>22</xdr:col>
      <xdr:colOff>365125</xdr:colOff>
      <xdr:row>78</xdr:row>
      <xdr:rowOff>139657</xdr:rowOff>
    </xdr:to>
    <xdr:cxnSp macro="">
      <xdr:nvCxnSpPr>
        <xdr:cNvPr id="644" name="直線コネクタ 643"/>
        <xdr:cNvCxnSpPr/>
      </xdr:nvCxnSpPr>
      <xdr:spPr>
        <a:xfrm>
          <a:off x="14592300" y="13511888"/>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82228</xdr:rowOff>
    </xdr:from>
    <xdr:to>
      <xdr:col>22</xdr:col>
      <xdr:colOff>415925</xdr:colOff>
      <xdr:row>79</xdr:row>
      <xdr:rowOff>12378</xdr:rowOff>
    </xdr:to>
    <xdr:sp macro="" textlink="">
      <xdr:nvSpPr>
        <xdr:cNvPr id="645" name="フローチャート : 判断 644"/>
        <xdr:cNvSpPr/>
      </xdr:nvSpPr>
      <xdr:spPr>
        <a:xfrm>
          <a:off x="15430500" y="1345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28905</xdr:rowOff>
    </xdr:from>
    <xdr:ext cx="469744" cy="259045"/>
    <xdr:sp macro="" textlink="">
      <xdr:nvSpPr>
        <xdr:cNvPr id="646" name="テキスト ボックス 645"/>
        <xdr:cNvSpPr txBox="1"/>
      </xdr:nvSpPr>
      <xdr:spPr>
        <a:xfrm>
          <a:off x="15246427" y="132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114280</xdr:rowOff>
    </xdr:from>
    <xdr:to>
      <xdr:col>21</xdr:col>
      <xdr:colOff>161925</xdr:colOff>
      <xdr:row>78</xdr:row>
      <xdr:rowOff>138788</xdr:rowOff>
    </xdr:to>
    <xdr:cxnSp macro="">
      <xdr:nvCxnSpPr>
        <xdr:cNvPr id="647" name="直線コネクタ 646"/>
        <xdr:cNvCxnSpPr/>
      </xdr:nvCxnSpPr>
      <xdr:spPr>
        <a:xfrm>
          <a:off x="13703300" y="13487380"/>
          <a:ext cx="889000" cy="2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78698</xdr:rowOff>
    </xdr:from>
    <xdr:to>
      <xdr:col>21</xdr:col>
      <xdr:colOff>212725</xdr:colOff>
      <xdr:row>79</xdr:row>
      <xdr:rowOff>8848</xdr:rowOff>
    </xdr:to>
    <xdr:sp macro="" textlink="">
      <xdr:nvSpPr>
        <xdr:cNvPr id="648" name="フローチャート : 判断 647"/>
        <xdr:cNvSpPr/>
      </xdr:nvSpPr>
      <xdr:spPr>
        <a:xfrm>
          <a:off x="14541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25375</xdr:rowOff>
    </xdr:from>
    <xdr:ext cx="469744" cy="259045"/>
    <xdr:sp macro="" textlink="">
      <xdr:nvSpPr>
        <xdr:cNvPr id="649" name="テキスト ボックス 648"/>
        <xdr:cNvSpPr txBox="1"/>
      </xdr:nvSpPr>
      <xdr:spPr>
        <a:xfrm>
          <a:off x="14357427"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114280</xdr:rowOff>
    </xdr:from>
    <xdr:to>
      <xdr:col>19</xdr:col>
      <xdr:colOff>644525</xdr:colOff>
      <xdr:row>78</xdr:row>
      <xdr:rowOff>138401</xdr:rowOff>
    </xdr:to>
    <xdr:cxnSp macro="">
      <xdr:nvCxnSpPr>
        <xdr:cNvPr id="650" name="直線コネクタ 649"/>
        <xdr:cNvCxnSpPr/>
      </xdr:nvCxnSpPr>
      <xdr:spPr>
        <a:xfrm flipV="1">
          <a:off x="12814300" y="13487380"/>
          <a:ext cx="889000" cy="2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73000</xdr:rowOff>
    </xdr:from>
    <xdr:to>
      <xdr:col>20</xdr:col>
      <xdr:colOff>9525</xdr:colOff>
      <xdr:row>79</xdr:row>
      <xdr:rowOff>3150</xdr:rowOff>
    </xdr:to>
    <xdr:sp macro="" textlink="">
      <xdr:nvSpPr>
        <xdr:cNvPr id="651" name="フローチャート : 判断 650"/>
        <xdr:cNvSpPr/>
      </xdr:nvSpPr>
      <xdr:spPr>
        <a:xfrm>
          <a:off x="13652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165727</xdr:rowOff>
    </xdr:from>
    <xdr:ext cx="469744" cy="259045"/>
    <xdr:sp macro="" textlink="">
      <xdr:nvSpPr>
        <xdr:cNvPr id="652" name="テキスト ボックス 651"/>
        <xdr:cNvSpPr txBox="1"/>
      </xdr:nvSpPr>
      <xdr:spPr>
        <a:xfrm>
          <a:off x="13468427" y="135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70351</xdr:rowOff>
    </xdr:from>
    <xdr:to>
      <xdr:col>18</xdr:col>
      <xdr:colOff>492125</xdr:colOff>
      <xdr:row>79</xdr:row>
      <xdr:rowOff>501</xdr:rowOff>
    </xdr:to>
    <xdr:sp macro="" textlink="">
      <xdr:nvSpPr>
        <xdr:cNvPr id="653" name="フローチャート : 判断 652"/>
        <xdr:cNvSpPr/>
      </xdr:nvSpPr>
      <xdr:spPr>
        <a:xfrm>
          <a:off x="12763500" y="1344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17028</xdr:rowOff>
    </xdr:from>
    <xdr:ext cx="469744" cy="259045"/>
    <xdr:sp macro="" textlink="">
      <xdr:nvSpPr>
        <xdr:cNvPr id="654" name="テキスト ボックス 653"/>
        <xdr:cNvSpPr txBox="1"/>
      </xdr:nvSpPr>
      <xdr:spPr>
        <a:xfrm>
          <a:off x="12579427" y="1321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88537</xdr:rowOff>
    </xdr:from>
    <xdr:to>
      <xdr:col>23</xdr:col>
      <xdr:colOff>568325</xdr:colOff>
      <xdr:row>79</xdr:row>
      <xdr:rowOff>18687</xdr:rowOff>
    </xdr:to>
    <xdr:sp macro="" textlink="">
      <xdr:nvSpPr>
        <xdr:cNvPr id="660" name="円/楕円 659"/>
        <xdr:cNvSpPr/>
      </xdr:nvSpPr>
      <xdr:spPr>
        <a:xfrm>
          <a:off x="16268700" y="134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62417</xdr:rowOff>
    </xdr:from>
    <xdr:ext cx="378565" cy="259045"/>
    <xdr:sp macro="" textlink="">
      <xdr:nvSpPr>
        <xdr:cNvPr id="661" name="災害復旧費該当値テキスト"/>
        <xdr:cNvSpPr txBox="1"/>
      </xdr:nvSpPr>
      <xdr:spPr>
        <a:xfrm>
          <a:off x="16370300" y="13435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88857</xdr:rowOff>
    </xdr:from>
    <xdr:to>
      <xdr:col>22</xdr:col>
      <xdr:colOff>415925</xdr:colOff>
      <xdr:row>79</xdr:row>
      <xdr:rowOff>19007</xdr:rowOff>
    </xdr:to>
    <xdr:sp macro="" textlink="">
      <xdr:nvSpPr>
        <xdr:cNvPr id="662" name="円/楕円 661"/>
        <xdr:cNvSpPr/>
      </xdr:nvSpPr>
      <xdr:spPr>
        <a:xfrm>
          <a:off x="15430500" y="134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10134</xdr:rowOff>
    </xdr:from>
    <xdr:ext cx="313932" cy="259045"/>
    <xdr:sp macro="" textlink="">
      <xdr:nvSpPr>
        <xdr:cNvPr id="663" name="テキスト ボックス 662"/>
        <xdr:cNvSpPr txBox="1"/>
      </xdr:nvSpPr>
      <xdr:spPr>
        <a:xfrm>
          <a:off x="15324333" y="13554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87988</xdr:rowOff>
    </xdr:from>
    <xdr:to>
      <xdr:col>21</xdr:col>
      <xdr:colOff>212725</xdr:colOff>
      <xdr:row>79</xdr:row>
      <xdr:rowOff>18138</xdr:rowOff>
    </xdr:to>
    <xdr:sp macro="" textlink="">
      <xdr:nvSpPr>
        <xdr:cNvPr id="664" name="円/楕円 663"/>
        <xdr:cNvSpPr/>
      </xdr:nvSpPr>
      <xdr:spPr>
        <a:xfrm>
          <a:off x="14541500" y="134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9265</xdr:rowOff>
    </xdr:from>
    <xdr:ext cx="378565" cy="259045"/>
    <xdr:sp macro="" textlink="">
      <xdr:nvSpPr>
        <xdr:cNvPr id="665" name="テキスト ボックス 664"/>
        <xdr:cNvSpPr txBox="1"/>
      </xdr:nvSpPr>
      <xdr:spPr>
        <a:xfrm>
          <a:off x="14403017" y="13553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63480</xdr:rowOff>
    </xdr:from>
    <xdr:to>
      <xdr:col>20</xdr:col>
      <xdr:colOff>9525</xdr:colOff>
      <xdr:row>78</xdr:row>
      <xdr:rowOff>165080</xdr:rowOff>
    </xdr:to>
    <xdr:sp macro="" textlink="">
      <xdr:nvSpPr>
        <xdr:cNvPr id="666" name="円/楕円 665"/>
        <xdr:cNvSpPr/>
      </xdr:nvSpPr>
      <xdr:spPr>
        <a:xfrm>
          <a:off x="13652500" y="134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10157</xdr:rowOff>
    </xdr:from>
    <xdr:ext cx="534377" cy="259045"/>
    <xdr:sp macro="" textlink="">
      <xdr:nvSpPr>
        <xdr:cNvPr id="667" name="テキスト ボックス 666"/>
        <xdr:cNvSpPr txBox="1"/>
      </xdr:nvSpPr>
      <xdr:spPr>
        <a:xfrm>
          <a:off x="13436111" y="1321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87601</xdr:rowOff>
    </xdr:from>
    <xdr:to>
      <xdr:col>18</xdr:col>
      <xdr:colOff>492125</xdr:colOff>
      <xdr:row>79</xdr:row>
      <xdr:rowOff>17751</xdr:rowOff>
    </xdr:to>
    <xdr:sp macro="" textlink="">
      <xdr:nvSpPr>
        <xdr:cNvPr id="668" name="円/楕円 667"/>
        <xdr:cNvSpPr/>
      </xdr:nvSpPr>
      <xdr:spPr>
        <a:xfrm>
          <a:off x="12763500" y="1346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8878</xdr:rowOff>
    </xdr:from>
    <xdr:ext cx="378565" cy="259045"/>
    <xdr:sp macro="" textlink="">
      <xdr:nvSpPr>
        <xdr:cNvPr id="669" name="テキスト ボックス 668"/>
        <xdr:cNvSpPr txBox="1"/>
      </xdr:nvSpPr>
      <xdr:spPr>
        <a:xfrm>
          <a:off x="12625017" y="13553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152806</xdr:rowOff>
    </xdr:from>
    <xdr:to>
      <xdr:col>23</xdr:col>
      <xdr:colOff>516889</xdr:colOff>
      <xdr:row>98</xdr:row>
      <xdr:rowOff>54648</xdr:rowOff>
    </xdr:to>
    <xdr:cxnSp macro="">
      <xdr:nvCxnSpPr>
        <xdr:cNvPr id="693" name="直線コネクタ 692"/>
        <xdr:cNvCxnSpPr/>
      </xdr:nvCxnSpPr>
      <xdr:spPr>
        <a:xfrm flipV="1">
          <a:off x="16317595" y="15583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58475</xdr:rowOff>
    </xdr:from>
    <xdr:ext cx="534377" cy="259045"/>
    <xdr:sp macro="" textlink="">
      <xdr:nvSpPr>
        <xdr:cNvPr id="694" name="公債費最小値テキスト"/>
        <xdr:cNvSpPr txBox="1"/>
      </xdr:nvSpPr>
      <xdr:spPr>
        <a:xfrm>
          <a:off x="16370300" y="168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98</xdr:row>
      <xdr:rowOff>54648</xdr:rowOff>
    </xdr:from>
    <xdr:to>
      <xdr:col>23</xdr:col>
      <xdr:colOff>606425</xdr:colOff>
      <xdr:row>98</xdr:row>
      <xdr:rowOff>54648</xdr:rowOff>
    </xdr:to>
    <xdr:cxnSp macro="">
      <xdr:nvCxnSpPr>
        <xdr:cNvPr id="695" name="直線コネクタ 694"/>
        <xdr:cNvCxnSpPr/>
      </xdr:nvCxnSpPr>
      <xdr:spPr>
        <a:xfrm>
          <a:off x="16230600" y="168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99483</xdr:rowOff>
    </xdr:from>
    <xdr:ext cx="599010" cy="259045"/>
    <xdr:sp macro="" textlink="">
      <xdr:nvSpPr>
        <xdr:cNvPr id="696" name="公債費最大値テキスト"/>
        <xdr:cNvSpPr txBox="1"/>
      </xdr:nvSpPr>
      <xdr:spPr>
        <a:xfrm>
          <a:off x="16370300" y="1535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90</xdr:row>
      <xdr:rowOff>152806</xdr:rowOff>
    </xdr:from>
    <xdr:to>
      <xdr:col>23</xdr:col>
      <xdr:colOff>606425</xdr:colOff>
      <xdr:row>90</xdr:row>
      <xdr:rowOff>152806</xdr:rowOff>
    </xdr:to>
    <xdr:cxnSp macro="">
      <xdr:nvCxnSpPr>
        <xdr:cNvPr id="697" name="直線コネクタ 696"/>
        <xdr:cNvCxnSpPr/>
      </xdr:nvCxnSpPr>
      <xdr:spPr>
        <a:xfrm>
          <a:off x="16230600" y="155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158598</xdr:rowOff>
    </xdr:from>
    <xdr:to>
      <xdr:col>23</xdr:col>
      <xdr:colOff>517525</xdr:colOff>
      <xdr:row>92</xdr:row>
      <xdr:rowOff>16878</xdr:rowOff>
    </xdr:to>
    <xdr:cxnSp macro="">
      <xdr:nvCxnSpPr>
        <xdr:cNvPr id="698" name="直線コネクタ 697"/>
        <xdr:cNvCxnSpPr/>
      </xdr:nvCxnSpPr>
      <xdr:spPr>
        <a:xfrm flipV="1">
          <a:off x="15481300" y="15760548"/>
          <a:ext cx="838200" cy="2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168432</xdr:rowOff>
    </xdr:from>
    <xdr:ext cx="534377" cy="259045"/>
    <xdr:sp macro="" textlink="">
      <xdr:nvSpPr>
        <xdr:cNvPr id="699" name="公債費平均値テキスト"/>
        <xdr:cNvSpPr txBox="1"/>
      </xdr:nvSpPr>
      <xdr:spPr>
        <a:xfrm>
          <a:off x="16370300" y="1611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18555</xdr:rowOff>
    </xdr:from>
    <xdr:to>
      <xdr:col>23</xdr:col>
      <xdr:colOff>568325</xdr:colOff>
      <xdr:row>94</xdr:row>
      <xdr:rowOff>120155</xdr:rowOff>
    </xdr:to>
    <xdr:sp macro="" textlink="">
      <xdr:nvSpPr>
        <xdr:cNvPr id="700" name="フローチャート : 判断 699"/>
        <xdr:cNvSpPr/>
      </xdr:nvSpPr>
      <xdr:spPr>
        <a:xfrm>
          <a:off x="16268700" y="161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16878</xdr:rowOff>
    </xdr:from>
    <xdr:to>
      <xdr:col>22</xdr:col>
      <xdr:colOff>365125</xdr:colOff>
      <xdr:row>92</xdr:row>
      <xdr:rowOff>88976</xdr:rowOff>
    </xdr:to>
    <xdr:cxnSp macro="">
      <xdr:nvCxnSpPr>
        <xdr:cNvPr id="701" name="直線コネクタ 700"/>
        <xdr:cNvCxnSpPr/>
      </xdr:nvCxnSpPr>
      <xdr:spPr>
        <a:xfrm flipV="1">
          <a:off x="14592300" y="15790278"/>
          <a:ext cx="889000" cy="7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150622</xdr:rowOff>
    </xdr:from>
    <xdr:to>
      <xdr:col>22</xdr:col>
      <xdr:colOff>415925</xdr:colOff>
      <xdr:row>95</xdr:row>
      <xdr:rowOff>80772</xdr:rowOff>
    </xdr:to>
    <xdr:sp macro="" textlink="">
      <xdr:nvSpPr>
        <xdr:cNvPr id="702" name="フローチャート : 判断 701"/>
        <xdr:cNvSpPr/>
      </xdr:nvSpPr>
      <xdr:spPr>
        <a:xfrm>
          <a:off x="15430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71899</xdr:rowOff>
    </xdr:from>
    <xdr:ext cx="534377" cy="259045"/>
    <xdr:sp macro="" textlink="">
      <xdr:nvSpPr>
        <xdr:cNvPr id="703" name="テキスト ボックス 702"/>
        <xdr:cNvSpPr txBox="1"/>
      </xdr:nvSpPr>
      <xdr:spPr>
        <a:xfrm>
          <a:off x="15214111" y="163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88976</xdr:rowOff>
    </xdr:from>
    <xdr:to>
      <xdr:col>21</xdr:col>
      <xdr:colOff>161925</xdr:colOff>
      <xdr:row>92</xdr:row>
      <xdr:rowOff>100216</xdr:rowOff>
    </xdr:to>
    <xdr:cxnSp macro="">
      <xdr:nvCxnSpPr>
        <xdr:cNvPr id="704" name="直線コネクタ 703"/>
        <xdr:cNvCxnSpPr/>
      </xdr:nvCxnSpPr>
      <xdr:spPr>
        <a:xfrm flipV="1">
          <a:off x="13703300" y="15862376"/>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29820</xdr:rowOff>
    </xdr:from>
    <xdr:to>
      <xdr:col>21</xdr:col>
      <xdr:colOff>212725</xdr:colOff>
      <xdr:row>94</xdr:row>
      <xdr:rowOff>131420</xdr:rowOff>
    </xdr:to>
    <xdr:sp macro="" textlink="">
      <xdr:nvSpPr>
        <xdr:cNvPr id="705" name="フローチャート : 判断 704"/>
        <xdr:cNvSpPr/>
      </xdr:nvSpPr>
      <xdr:spPr>
        <a:xfrm>
          <a:off x="14541500" y="1614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122547</xdr:rowOff>
    </xdr:from>
    <xdr:ext cx="534377" cy="259045"/>
    <xdr:sp macro="" textlink="">
      <xdr:nvSpPr>
        <xdr:cNvPr id="706" name="テキスト ボックス 705"/>
        <xdr:cNvSpPr txBox="1"/>
      </xdr:nvSpPr>
      <xdr:spPr>
        <a:xfrm>
          <a:off x="14325111" y="162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100216</xdr:rowOff>
    </xdr:from>
    <xdr:to>
      <xdr:col>19</xdr:col>
      <xdr:colOff>644525</xdr:colOff>
      <xdr:row>92</xdr:row>
      <xdr:rowOff>137757</xdr:rowOff>
    </xdr:to>
    <xdr:cxnSp macro="">
      <xdr:nvCxnSpPr>
        <xdr:cNvPr id="707" name="直線コネクタ 706"/>
        <xdr:cNvCxnSpPr/>
      </xdr:nvCxnSpPr>
      <xdr:spPr>
        <a:xfrm flipV="1">
          <a:off x="12814300" y="15873616"/>
          <a:ext cx="889000" cy="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37212</xdr:rowOff>
    </xdr:from>
    <xdr:to>
      <xdr:col>20</xdr:col>
      <xdr:colOff>9525</xdr:colOff>
      <xdr:row>94</xdr:row>
      <xdr:rowOff>138812</xdr:rowOff>
    </xdr:to>
    <xdr:sp macro="" textlink="">
      <xdr:nvSpPr>
        <xdr:cNvPr id="708" name="フローチャート : 判断 707"/>
        <xdr:cNvSpPr/>
      </xdr:nvSpPr>
      <xdr:spPr>
        <a:xfrm>
          <a:off x="13652500" y="161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129939</xdr:rowOff>
    </xdr:from>
    <xdr:ext cx="534377" cy="259045"/>
    <xdr:sp macro="" textlink="">
      <xdr:nvSpPr>
        <xdr:cNvPr id="709" name="テキスト ボックス 708"/>
        <xdr:cNvSpPr txBox="1"/>
      </xdr:nvSpPr>
      <xdr:spPr>
        <a:xfrm>
          <a:off x="13436111" y="162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32665</xdr:rowOff>
    </xdr:from>
    <xdr:to>
      <xdr:col>18</xdr:col>
      <xdr:colOff>492125</xdr:colOff>
      <xdr:row>94</xdr:row>
      <xdr:rowOff>134265</xdr:rowOff>
    </xdr:to>
    <xdr:sp macro="" textlink="">
      <xdr:nvSpPr>
        <xdr:cNvPr id="710" name="フローチャート : 判断 709"/>
        <xdr:cNvSpPr/>
      </xdr:nvSpPr>
      <xdr:spPr>
        <a:xfrm>
          <a:off x="12763500" y="1614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125392</xdr:rowOff>
    </xdr:from>
    <xdr:ext cx="534377" cy="259045"/>
    <xdr:sp macro="" textlink="">
      <xdr:nvSpPr>
        <xdr:cNvPr id="711" name="テキスト ボックス 710"/>
        <xdr:cNvSpPr txBox="1"/>
      </xdr:nvSpPr>
      <xdr:spPr>
        <a:xfrm>
          <a:off x="12547111" y="1624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107798</xdr:rowOff>
    </xdr:from>
    <xdr:to>
      <xdr:col>23</xdr:col>
      <xdr:colOff>568325</xdr:colOff>
      <xdr:row>92</xdr:row>
      <xdr:rowOff>37948</xdr:rowOff>
    </xdr:to>
    <xdr:sp macro="" textlink="">
      <xdr:nvSpPr>
        <xdr:cNvPr id="717" name="円/楕円 716"/>
        <xdr:cNvSpPr/>
      </xdr:nvSpPr>
      <xdr:spPr>
        <a:xfrm>
          <a:off x="16268700" y="1570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130675</xdr:rowOff>
    </xdr:from>
    <xdr:ext cx="534377" cy="259045"/>
    <xdr:sp macro="" textlink="">
      <xdr:nvSpPr>
        <xdr:cNvPr id="718" name="公債費該当値テキスト"/>
        <xdr:cNvSpPr txBox="1"/>
      </xdr:nvSpPr>
      <xdr:spPr>
        <a:xfrm>
          <a:off x="16370300" y="1556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99,012</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137528</xdr:rowOff>
    </xdr:from>
    <xdr:to>
      <xdr:col>22</xdr:col>
      <xdr:colOff>415925</xdr:colOff>
      <xdr:row>92</xdr:row>
      <xdr:rowOff>67678</xdr:rowOff>
    </xdr:to>
    <xdr:sp macro="" textlink="">
      <xdr:nvSpPr>
        <xdr:cNvPr id="719" name="円/楕円 718"/>
        <xdr:cNvSpPr/>
      </xdr:nvSpPr>
      <xdr:spPr>
        <a:xfrm>
          <a:off x="15430500" y="1573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84205</xdr:rowOff>
    </xdr:from>
    <xdr:ext cx="534377" cy="259045"/>
    <xdr:sp macro="" textlink="">
      <xdr:nvSpPr>
        <xdr:cNvPr id="720" name="テキスト ボックス 719"/>
        <xdr:cNvSpPr txBox="1"/>
      </xdr:nvSpPr>
      <xdr:spPr>
        <a:xfrm>
          <a:off x="15214111" y="1551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96,671</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38176</xdr:rowOff>
    </xdr:from>
    <xdr:to>
      <xdr:col>21</xdr:col>
      <xdr:colOff>212725</xdr:colOff>
      <xdr:row>92</xdr:row>
      <xdr:rowOff>139776</xdr:rowOff>
    </xdr:to>
    <xdr:sp macro="" textlink="">
      <xdr:nvSpPr>
        <xdr:cNvPr id="721" name="円/楕円 720"/>
        <xdr:cNvSpPr/>
      </xdr:nvSpPr>
      <xdr:spPr>
        <a:xfrm>
          <a:off x="14541500" y="1581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156303</xdr:rowOff>
    </xdr:from>
    <xdr:ext cx="534377" cy="259045"/>
    <xdr:sp macro="" textlink="">
      <xdr:nvSpPr>
        <xdr:cNvPr id="722" name="テキスト ボックス 721"/>
        <xdr:cNvSpPr txBox="1"/>
      </xdr:nvSpPr>
      <xdr:spPr>
        <a:xfrm>
          <a:off x="14325111" y="1558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90,994</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49416</xdr:rowOff>
    </xdr:from>
    <xdr:to>
      <xdr:col>20</xdr:col>
      <xdr:colOff>9525</xdr:colOff>
      <xdr:row>92</xdr:row>
      <xdr:rowOff>151016</xdr:rowOff>
    </xdr:to>
    <xdr:sp macro="" textlink="">
      <xdr:nvSpPr>
        <xdr:cNvPr id="723" name="円/楕円 722"/>
        <xdr:cNvSpPr/>
      </xdr:nvSpPr>
      <xdr:spPr>
        <a:xfrm>
          <a:off x="13652500" y="1582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167543</xdr:rowOff>
    </xdr:from>
    <xdr:ext cx="534377" cy="259045"/>
    <xdr:sp macro="" textlink="">
      <xdr:nvSpPr>
        <xdr:cNvPr id="724" name="テキスト ボックス 723"/>
        <xdr:cNvSpPr txBox="1"/>
      </xdr:nvSpPr>
      <xdr:spPr>
        <a:xfrm>
          <a:off x="13436111" y="1559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90,109</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86957</xdr:rowOff>
    </xdr:from>
    <xdr:to>
      <xdr:col>18</xdr:col>
      <xdr:colOff>492125</xdr:colOff>
      <xdr:row>93</xdr:row>
      <xdr:rowOff>17107</xdr:rowOff>
    </xdr:to>
    <xdr:sp macro="" textlink="">
      <xdr:nvSpPr>
        <xdr:cNvPr id="725" name="円/楕円 724"/>
        <xdr:cNvSpPr/>
      </xdr:nvSpPr>
      <xdr:spPr>
        <a:xfrm>
          <a:off x="12763500" y="158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33634</xdr:rowOff>
    </xdr:from>
    <xdr:ext cx="534377" cy="259045"/>
    <xdr:sp macro="" textlink="">
      <xdr:nvSpPr>
        <xdr:cNvPr id="726" name="テキスト ボックス 725"/>
        <xdr:cNvSpPr txBox="1"/>
      </xdr:nvSpPr>
      <xdr:spPr>
        <a:xfrm>
          <a:off x="12547111" y="1563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11430</xdr:rowOff>
    </xdr:from>
    <xdr:to>
      <xdr:col>32</xdr:col>
      <xdr:colOff>186689</xdr:colOff>
      <xdr:row>39</xdr:row>
      <xdr:rowOff>44450</xdr:rowOff>
    </xdr:to>
    <xdr:cxnSp macro="">
      <xdr:nvCxnSpPr>
        <xdr:cNvPr id="750" name="直線コネクタ 749"/>
        <xdr:cNvCxnSpPr/>
      </xdr:nvCxnSpPr>
      <xdr:spPr>
        <a:xfrm flipV="1">
          <a:off x="22159595" y="5326380"/>
          <a:ext cx="1269" cy="140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63517</xdr:rowOff>
    </xdr:from>
    <xdr:ext cx="249299" cy="259045"/>
    <xdr:sp macro="" textlink="">
      <xdr:nvSpPr>
        <xdr:cNvPr id="751" name="諸支出金最小値テキスト"/>
        <xdr:cNvSpPr txBox="1"/>
      </xdr:nvSpPr>
      <xdr:spPr>
        <a:xfrm>
          <a:off x="22212300" y="6750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129557</xdr:rowOff>
    </xdr:from>
    <xdr:ext cx="469744" cy="259045"/>
    <xdr:sp macro="" textlink="">
      <xdr:nvSpPr>
        <xdr:cNvPr id="753" name="諸支出金最大値テキスト"/>
        <xdr:cNvSpPr txBox="1"/>
      </xdr:nvSpPr>
      <xdr:spPr>
        <a:xfrm>
          <a:off x="22212300" y="510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a:t>
          </a:r>
          <a:endParaRPr kumimoji="1" lang="ja-JP" altLang="en-US" sz="1000" b="1">
            <a:latin typeface="ＭＳ Ｐゴシック"/>
          </a:endParaRPr>
        </a:p>
      </xdr:txBody>
    </xdr:sp>
    <xdr:clientData/>
  </xdr:oneCellAnchor>
  <xdr:twoCellAnchor>
    <xdr:from>
      <xdr:col>32</xdr:col>
      <xdr:colOff>98425</xdr:colOff>
      <xdr:row>31</xdr:row>
      <xdr:rowOff>11430</xdr:rowOff>
    </xdr:from>
    <xdr:to>
      <xdr:col>32</xdr:col>
      <xdr:colOff>276225</xdr:colOff>
      <xdr:row>31</xdr:row>
      <xdr:rowOff>11430</xdr:rowOff>
    </xdr:to>
    <xdr:cxnSp macro="">
      <xdr:nvCxnSpPr>
        <xdr:cNvPr id="754" name="直線コネクタ 753"/>
        <xdr:cNvCxnSpPr/>
      </xdr:nvCxnSpPr>
      <xdr:spPr>
        <a:xfrm>
          <a:off x="22072600" y="532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8890</xdr:rowOff>
    </xdr:from>
    <xdr:to>
      <xdr:col>32</xdr:col>
      <xdr:colOff>187325</xdr:colOff>
      <xdr:row>39</xdr:row>
      <xdr:rowOff>33020</xdr:rowOff>
    </xdr:to>
    <xdr:cxnSp macro="">
      <xdr:nvCxnSpPr>
        <xdr:cNvPr id="755" name="直線コネクタ 754"/>
        <xdr:cNvCxnSpPr/>
      </xdr:nvCxnSpPr>
      <xdr:spPr>
        <a:xfrm>
          <a:off x="21323300" y="6352540"/>
          <a:ext cx="838200" cy="36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152417</xdr:rowOff>
    </xdr:from>
    <xdr:ext cx="313932" cy="259045"/>
    <xdr:sp macro="" textlink="">
      <xdr:nvSpPr>
        <xdr:cNvPr id="756" name="諸支出金平均値テキスト"/>
        <xdr:cNvSpPr txBox="1"/>
      </xdr:nvSpPr>
      <xdr:spPr>
        <a:xfrm>
          <a:off x="22212300" y="64960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129540</xdr:rowOff>
    </xdr:from>
    <xdr:to>
      <xdr:col>32</xdr:col>
      <xdr:colOff>238125</xdr:colOff>
      <xdr:row>39</xdr:row>
      <xdr:rowOff>59690</xdr:rowOff>
    </xdr:to>
    <xdr:sp macro="" textlink="">
      <xdr:nvSpPr>
        <xdr:cNvPr id="757" name="フローチャート : 判断 756"/>
        <xdr:cNvSpPr/>
      </xdr:nvSpPr>
      <xdr:spPr>
        <a:xfrm>
          <a:off x="221107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8890</xdr:rowOff>
    </xdr:from>
    <xdr:to>
      <xdr:col>31</xdr:col>
      <xdr:colOff>34925</xdr:colOff>
      <xdr:row>37</xdr:row>
      <xdr:rowOff>149860</xdr:rowOff>
    </xdr:to>
    <xdr:cxnSp macro="">
      <xdr:nvCxnSpPr>
        <xdr:cNvPr id="758" name="直線コネクタ 757"/>
        <xdr:cNvCxnSpPr/>
      </xdr:nvCxnSpPr>
      <xdr:spPr>
        <a:xfrm flipV="1">
          <a:off x="20434300" y="635254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106680</xdr:rowOff>
    </xdr:from>
    <xdr:to>
      <xdr:col>31</xdr:col>
      <xdr:colOff>85725</xdr:colOff>
      <xdr:row>38</xdr:row>
      <xdr:rowOff>36830</xdr:rowOff>
    </xdr:to>
    <xdr:sp macro="" textlink="">
      <xdr:nvSpPr>
        <xdr:cNvPr id="759" name="フローチャート : 判断 758"/>
        <xdr:cNvSpPr/>
      </xdr:nvSpPr>
      <xdr:spPr>
        <a:xfrm>
          <a:off x="21272500" y="64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27957</xdr:rowOff>
    </xdr:from>
    <xdr:ext cx="378565" cy="259045"/>
    <xdr:sp macro="" textlink="">
      <xdr:nvSpPr>
        <xdr:cNvPr id="760" name="テキスト ボックス 759"/>
        <xdr:cNvSpPr txBox="1"/>
      </xdr:nvSpPr>
      <xdr:spPr>
        <a:xfrm>
          <a:off x="21134017" y="654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110490</xdr:rowOff>
    </xdr:from>
    <xdr:to>
      <xdr:col>29</xdr:col>
      <xdr:colOff>517525</xdr:colOff>
      <xdr:row>37</xdr:row>
      <xdr:rowOff>149860</xdr:rowOff>
    </xdr:to>
    <xdr:cxnSp macro="">
      <xdr:nvCxnSpPr>
        <xdr:cNvPr id="761" name="直線コネクタ 760"/>
        <xdr:cNvCxnSpPr/>
      </xdr:nvCxnSpPr>
      <xdr:spPr>
        <a:xfrm>
          <a:off x="19545300" y="645414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24130</xdr:rowOff>
    </xdr:from>
    <xdr:to>
      <xdr:col>29</xdr:col>
      <xdr:colOff>568325</xdr:colOff>
      <xdr:row>37</xdr:row>
      <xdr:rowOff>125730</xdr:rowOff>
    </xdr:to>
    <xdr:sp macro="" textlink="">
      <xdr:nvSpPr>
        <xdr:cNvPr id="762" name="フローチャート : 判断 761"/>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142257</xdr:rowOff>
    </xdr:from>
    <xdr:ext cx="378565" cy="259045"/>
    <xdr:sp macro="" textlink="">
      <xdr:nvSpPr>
        <xdr:cNvPr id="763" name="テキスト ボックス 762"/>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110490</xdr:rowOff>
    </xdr:from>
    <xdr:to>
      <xdr:col>28</xdr:col>
      <xdr:colOff>314325</xdr:colOff>
      <xdr:row>38</xdr:row>
      <xdr:rowOff>59690</xdr:rowOff>
    </xdr:to>
    <xdr:cxnSp macro="">
      <xdr:nvCxnSpPr>
        <xdr:cNvPr id="764" name="直線コネクタ 763"/>
        <xdr:cNvCxnSpPr/>
      </xdr:nvCxnSpPr>
      <xdr:spPr>
        <a:xfrm flipV="1">
          <a:off x="18656300" y="645414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114300</xdr:rowOff>
    </xdr:from>
    <xdr:to>
      <xdr:col>28</xdr:col>
      <xdr:colOff>365125</xdr:colOff>
      <xdr:row>36</xdr:row>
      <xdr:rowOff>44450</xdr:rowOff>
    </xdr:to>
    <xdr:sp macro="" textlink="">
      <xdr:nvSpPr>
        <xdr:cNvPr id="765" name="フローチャート : 判断 764"/>
        <xdr:cNvSpPr/>
      </xdr:nvSpPr>
      <xdr:spPr>
        <a:xfrm>
          <a:off x="19494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60977</xdr:rowOff>
    </xdr:from>
    <xdr:ext cx="378565" cy="259045"/>
    <xdr:sp macro="" textlink="">
      <xdr:nvSpPr>
        <xdr:cNvPr id="766" name="テキスト ボックス 765"/>
        <xdr:cNvSpPr txBox="1"/>
      </xdr:nvSpPr>
      <xdr:spPr>
        <a:xfrm>
          <a:off x="19356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49530</xdr:rowOff>
    </xdr:from>
    <xdr:to>
      <xdr:col>27</xdr:col>
      <xdr:colOff>161925</xdr:colOff>
      <xdr:row>35</xdr:row>
      <xdr:rowOff>151130</xdr:rowOff>
    </xdr:to>
    <xdr:sp macro="" textlink="">
      <xdr:nvSpPr>
        <xdr:cNvPr id="767" name="フローチャート : 判断 766"/>
        <xdr:cNvSpPr/>
      </xdr:nvSpPr>
      <xdr:spPr>
        <a:xfrm>
          <a:off x="18605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167657</xdr:rowOff>
    </xdr:from>
    <xdr:ext cx="378565" cy="259045"/>
    <xdr:sp macro="" textlink="">
      <xdr:nvSpPr>
        <xdr:cNvPr id="768" name="テキスト ボックス 767"/>
        <xdr:cNvSpPr txBox="1"/>
      </xdr:nvSpPr>
      <xdr:spPr>
        <a:xfrm>
          <a:off x="18467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153670</xdr:rowOff>
    </xdr:from>
    <xdr:to>
      <xdr:col>32</xdr:col>
      <xdr:colOff>238125</xdr:colOff>
      <xdr:row>39</xdr:row>
      <xdr:rowOff>83820</xdr:rowOff>
    </xdr:to>
    <xdr:sp macro="" textlink="">
      <xdr:nvSpPr>
        <xdr:cNvPr id="774" name="円/楕円 773"/>
        <xdr:cNvSpPr/>
      </xdr:nvSpPr>
      <xdr:spPr>
        <a:xfrm>
          <a:off x="221107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107967</xdr:rowOff>
    </xdr:from>
    <xdr:ext cx="249299" cy="259045"/>
    <xdr:sp macro="" textlink="">
      <xdr:nvSpPr>
        <xdr:cNvPr id="775" name="諸支出金該当値テキスト"/>
        <xdr:cNvSpPr txBox="1"/>
      </xdr:nvSpPr>
      <xdr:spPr>
        <a:xfrm>
          <a:off x="22212300" y="6623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129540</xdr:rowOff>
    </xdr:from>
    <xdr:to>
      <xdr:col>31</xdr:col>
      <xdr:colOff>85725</xdr:colOff>
      <xdr:row>37</xdr:row>
      <xdr:rowOff>59690</xdr:rowOff>
    </xdr:to>
    <xdr:sp macro="" textlink="">
      <xdr:nvSpPr>
        <xdr:cNvPr id="776" name="円/楕円 775"/>
        <xdr:cNvSpPr/>
      </xdr:nvSpPr>
      <xdr:spPr>
        <a:xfrm>
          <a:off x="212725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76217</xdr:rowOff>
    </xdr:from>
    <xdr:ext cx="378565" cy="259045"/>
    <xdr:sp macro="" textlink="">
      <xdr:nvSpPr>
        <xdr:cNvPr id="777" name="テキスト ボックス 776"/>
        <xdr:cNvSpPr txBox="1"/>
      </xdr:nvSpPr>
      <xdr:spPr>
        <a:xfrm>
          <a:off x="21134017" y="6076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99060</xdr:rowOff>
    </xdr:from>
    <xdr:to>
      <xdr:col>29</xdr:col>
      <xdr:colOff>568325</xdr:colOff>
      <xdr:row>38</xdr:row>
      <xdr:rowOff>29210</xdr:rowOff>
    </xdr:to>
    <xdr:sp macro="" textlink="">
      <xdr:nvSpPr>
        <xdr:cNvPr id="778" name="円/楕円 777"/>
        <xdr:cNvSpPr/>
      </xdr:nvSpPr>
      <xdr:spPr>
        <a:xfrm>
          <a:off x="203835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20337</xdr:rowOff>
    </xdr:from>
    <xdr:ext cx="378565" cy="259045"/>
    <xdr:sp macro="" textlink="">
      <xdr:nvSpPr>
        <xdr:cNvPr id="779" name="テキスト ボックス 778"/>
        <xdr:cNvSpPr txBox="1"/>
      </xdr:nvSpPr>
      <xdr:spPr>
        <a:xfrm>
          <a:off x="20245017" y="6535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59690</xdr:rowOff>
    </xdr:from>
    <xdr:to>
      <xdr:col>28</xdr:col>
      <xdr:colOff>365125</xdr:colOff>
      <xdr:row>37</xdr:row>
      <xdr:rowOff>161290</xdr:rowOff>
    </xdr:to>
    <xdr:sp macro="" textlink="">
      <xdr:nvSpPr>
        <xdr:cNvPr id="780" name="円/楕円 779"/>
        <xdr:cNvSpPr/>
      </xdr:nvSpPr>
      <xdr:spPr>
        <a:xfrm>
          <a:off x="19494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152417</xdr:rowOff>
    </xdr:from>
    <xdr:ext cx="378565" cy="259045"/>
    <xdr:sp macro="" textlink="">
      <xdr:nvSpPr>
        <xdr:cNvPr id="781" name="テキスト ボックス 780"/>
        <xdr:cNvSpPr txBox="1"/>
      </xdr:nvSpPr>
      <xdr:spPr>
        <a:xfrm>
          <a:off x="19356017" y="649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xdr:rowOff>
    </xdr:from>
    <xdr:to>
      <xdr:col>27</xdr:col>
      <xdr:colOff>161925</xdr:colOff>
      <xdr:row>38</xdr:row>
      <xdr:rowOff>110490</xdr:rowOff>
    </xdr:to>
    <xdr:sp macro="" textlink="">
      <xdr:nvSpPr>
        <xdr:cNvPr id="782" name="円/楕円 781"/>
        <xdr:cNvSpPr/>
      </xdr:nvSpPr>
      <xdr:spPr>
        <a:xfrm>
          <a:off x="18605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101617</xdr:rowOff>
    </xdr:from>
    <xdr:ext cx="378565" cy="259045"/>
    <xdr:sp macro="" textlink="">
      <xdr:nvSpPr>
        <xdr:cNvPr id="783" name="テキスト ボックス 782"/>
        <xdr:cNvSpPr txBox="1"/>
      </xdr:nvSpPr>
      <xdr:spPr>
        <a:xfrm>
          <a:off x="18467017" y="661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議会費の住民一人当たりのコストは</a:t>
          </a:r>
          <a:r>
            <a:rPr kumimoji="1" lang="en-US" altLang="ja-JP" sz="1100">
              <a:latin typeface="ＭＳ Ｐゴシック"/>
            </a:rPr>
            <a:t>5,101</a:t>
          </a:r>
          <a:r>
            <a:rPr kumimoji="1" lang="ja-JP" altLang="en-US" sz="1100">
              <a:latin typeface="ＭＳ Ｐゴシック"/>
            </a:rPr>
            <a:t>円で、市議会議員共済負担金の負担率の減により平年並みの水準となった。</a:t>
          </a:r>
          <a:endParaRPr kumimoji="1" lang="en-US" altLang="ja-JP" sz="1100">
            <a:latin typeface="ＭＳ Ｐゴシック"/>
          </a:endParaRPr>
        </a:p>
        <a:p>
          <a:r>
            <a:rPr kumimoji="1" lang="ja-JP" altLang="en-US" sz="1100">
              <a:latin typeface="ＭＳ Ｐゴシック"/>
            </a:rPr>
            <a:t>　衛生費の住民一人当たりのコストは</a:t>
          </a:r>
          <a:r>
            <a:rPr kumimoji="1" lang="en-US" altLang="ja-JP" sz="1100">
              <a:latin typeface="ＭＳ Ｐゴシック"/>
            </a:rPr>
            <a:t>68,137</a:t>
          </a:r>
          <a:r>
            <a:rPr kumimoji="1" lang="ja-JP" altLang="en-US" sz="1100">
              <a:latin typeface="ＭＳ Ｐゴシック"/>
            </a:rPr>
            <a:t>円で、熱回収施設整備事業（本体建設工事）の大部分が終了し、前年度から大きく減少したが稼働開始に向けた工事を</a:t>
          </a:r>
          <a:r>
            <a:rPr kumimoji="1" lang="en-US" altLang="ja-JP" sz="1100">
              <a:latin typeface="ＭＳ Ｐゴシック"/>
            </a:rPr>
            <a:t>28</a:t>
          </a:r>
          <a:r>
            <a:rPr kumimoji="1" lang="ja-JP" altLang="en-US" sz="1100">
              <a:latin typeface="ＭＳ Ｐゴシック"/>
            </a:rPr>
            <a:t>年度に実施したため、類似団体平均は上回る結果となった。今後は旧施設の解体やストックヤード建設を実施する予定になっているが、決算額は減少していく見込みである。</a:t>
          </a:r>
          <a:endParaRPr kumimoji="1" lang="en-US" altLang="ja-JP" sz="1100">
            <a:latin typeface="ＭＳ Ｐゴシック"/>
          </a:endParaRPr>
        </a:p>
        <a:p>
          <a:r>
            <a:rPr kumimoji="1" lang="ja-JP" altLang="en-US" sz="1100">
              <a:latin typeface="ＭＳ Ｐゴシック"/>
            </a:rPr>
            <a:t>　商工費</a:t>
          </a:r>
          <a:r>
            <a:rPr kumimoji="1" lang="ja-JP" altLang="ja-JP" sz="1100">
              <a:solidFill>
                <a:schemeClr val="dk1"/>
              </a:solidFill>
              <a:effectLst/>
              <a:latin typeface="+mn-lt"/>
              <a:ea typeface="+mn-ea"/>
              <a:cs typeface="+mn-cs"/>
            </a:rPr>
            <a:t>の住民一人当たりのコストは</a:t>
          </a:r>
          <a:r>
            <a:rPr kumimoji="1" lang="en-US" altLang="ja-JP" sz="1100">
              <a:latin typeface="ＭＳ Ｐゴシック"/>
            </a:rPr>
            <a:t>20,226</a:t>
          </a:r>
          <a:r>
            <a:rPr kumimoji="1" lang="ja-JP" altLang="en-US" sz="1100">
              <a:latin typeface="ＭＳ Ｐゴシック"/>
            </a:rPr>
            <a:t>円で、観光拠点センター整備事業の完成により前年度から大きく減少し、</a:t>
          </a:r>
          <a:r>
            <a:rPr kumimoji="1" lang="en-US" altLang="ja-JP" sz="1100">
              <a:latin typeface="ＭＳ Ｐゴシック"/>
            </a:rPr>
            <a:t>26</a:t>
          </a:r>
          <a:r>
            <a:rPr kumimoji="1" lang="ja-JP" altLang="en-US" sz="1100">
              <a:latin typeface="ＭＳ Ｐゴシック"/>
            </a:rPr>
            <a:t>年度以前の水準に戻っている。</a:t>
          </a:r>
          <a:endParaRPr kumimoji="1" lang="en-US" altLang="ja-JP" sz="1100">
            <a:latin typeface="ＭＳ Ｐゴシック"/>
          </a:endParaRPr>
        </a:p>
        <a:p>
          <a:r>
            <a:rPr kumimoji="1" lang="ja-JP" altLang="en-US" sz="1100">
              <a:latin typeface="ＭＳ Ｐゴシック"/>
            </a:rPr>
            <a:t>　教育費</a:t>
          </a:r>
          <a:r>
            <a:rPr kumimoji="1" lang="ja-JP" altLang="ja-JP" sz="1100">
              <a:solidFill>
                <a:schemeClr val="dk1"/>
              </a:solidFill>
              <a:effectLst/>
              <a:latin typeface="+mn-lt"/>
              <a:ea typeface="+mn-ea"/>
              <a:cs typeface="+mn-cs"/>
            </a:rPr>
            <a:t>の住民一人当たりのコストは</a:t>
          </a:r>
          <a:r>
            <a:rPr kumimoji="1" lang="en-US" altLang="ja-JP" sz="1100">
              <a:latin typeface="ＭＳ Ｐゴシック"/>
            </a:rPr>
            <a:t>49,658</a:t>
          </a:r>
          <a:r>
            <a:rPr kumimoji="1" lang="ja-JP" altLang="en-US" sz="1100">
              <a:latin typeface="ＭＳ Ｐゴシック"/>
            </a:rPr>
            <a:t>円で、前年度比、類似団体平均ともに下回った。これは</a:t>
          </a:r>
          <a:r>
            <a:rPr kumimoji="1" lang="en-US" altLang="ja-JP" sz="1100">
              <a:latin typeface="ＭＳ Ｐゴシック"/>
            </a:rPr>
            <a:t>27</a:t>
          </a:r>
          <a:r>
            <a:rPr kumimoji="1" lang="ja-JP" altLang="en-US" sz="1100">
              <a:latin typeface="ＭＳ Ｐゴシック"/>
            </a:rPr>
            <a:t>年度に各施設の改修事業が集中していたが、</a:t>
          </a:r>
          <a:r>
            <a:rPr kumimoji="1" lang="en-US" altLang="ja-JP" sz="1100">
              <a:latin typeface="ＭＳ Ｐゴシック"/>
            </a:rPr>
            <a:t>28</a:t>
          </a:r>
          <a:r>
            <a:rPr kumimoji="1" lang="ja-JP" altLang="en-US" sz="1100">
              <a:latin typeface="ＭＳ Ｐゴシック"/>
            </a:rPr>
            <a:t>年度は平年並みの水準に戻ったことによるものである。</a:t>
          </a:r>
          <a:endParaRPr kumimoji="1" lang="en-US" altLang="ja-JP" sz="1100">
            <a:latin typeface="ＭＳ Ｐゴシック"/>
          </a:endParaRPr>
        </a:p>
        <a:p>
          <a:r>
            <a:rPr kumimoji="1" lang="ja-JP" altLang="en-US" sz="1100">
              <a:latin typeface="ＭＳ Ｐゴシック"/>
            </a:rPr>
            <a:t>　公債費</a:t>
          </a:r>
          <a:r>
            <a:rPr kumimoji="1" lang="ja-JP" altLang="ja-JP" sz="1100">
              <a:solidFill>
                <a:schemeClr val="dk1"/>
              </a:solidFill>
              <a:effectLst/>
              <a:latin typeface="+mn-lt"/>
              <a:ea typeface="+mn-ea"/>
              <a:cs typeface="+mn-cs"/>
            </a:rPr>
            <a:t>の住民一人当たりのコストは</a:t>
          </a:r>
          <a:r>
            <a:rPr kumimoji="1" lang="en-US" altLang="ja-JP" sz="1100">
              <a:latin typeface="ＭＳ Ｐゴシック"/>
            </a:rPr>
            <a:t>99,012</a:t>
          </a:r>
          <a:r>
            <a:rPr kumimoji="1" lang="ja-JP" altLang="en-US" sz="1100">
              <a:latin typeface="ＭＳ Ｐゴシック"/>
            </a:rPr>
            <a:t>円で、類似団体と比較して高い状況が続いている。これは</a:t>
          </a:r>
          <a:r>
            <a:rPr kumimoji="1" lang="en-US" altLang="ja-JP" sz="1100">
              <a:latin typeface="ＭＳ Ｐゴシック"/>
            </a:rPr>
            <a:t>19</a:t>
          </a:r>
          <a:r>
            <a:rPr kumimoji="1" lang="ja-JP" altLang="en-US" sz="1100">
              <a:latin typeface="ＭＳ Ｐゴシック"/>
            </a:rPr>
            <a:t>年度から毎年数億円規模の任意繰上償還を実施しているためである。</a:t>
          </a:r>
          <a:endParaRPr kumimoji="1" lang="en-US" altLang="ja-JP" sz="1100">
            <a:latin typeface="ＭＳ Ｐゴシック"/>
          </a:endParaRPr>
        </a:p>
        <a:p>
          <a:r>
            <a:rPr kumimoji="1" lang="ja-JP" altLang="en-US" sz="1100">
              <a:latin typeface="ＭＳ Ｐゴシック"/>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○財政調整基金残高</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年度は取崩額が積立額を上回ったため、残高が減少した。今後も市税や地方交付税の減収による取崩額の増加が見込まれるが、現状の</a:t>
          </a:r>
          <a:r>
            <a:rPr kumimoji="1" lang="en-US" altLang="ja-JP" sz="900">
              <a:latin typeface="ＭＳ Ｐゴシック" panose="020B0600070205080204" pitchFamily="50" charset="-128"/>
              <a:ea typeface="ＭＳ Ｐゴシック" panose="020B0600070205080204" pitchFamily="50" charset="-128"/>
            </a:rPr>
            <a:t>15</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20</a:t>
          </a:r>
          <a:r>
            <a:rPr kumimoji="1" lang="ja-JP" altLang="en-US" sz="900">
              <a:latin typeface="ＭＳ Ｐゴシック" panose="020B0600070205080204" pitchFamily="50" charset="-128"/>
              <a:ea typeface="ＭＳ Ｐゴシック" panose="020B0600070205080204" pitchFamily="50" charset="-128"/>
            </a:rPr>
            <a:t>億円程度を確保しつつ緊急に必要な施策の財源や繰上償還などに充当する。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ゴシック" pitchFamily="49" charset="-128"/>
              <a:ea typeface="ＭＳ ゴシック" pitchFamily="49" charset="-128"/>
            </a:rPr>
            <a:t>○実質単年度収支</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a:t>
          </a:r>
          <a:r>
            <a:rPr kumimoji="1" lang="ja-JP" altLang="en-US" sz="900">
              <a:latin typeface="ＭＳ Ｐゴシック" panose="020B0600070205080204" pitchFamily="50" charset="-128"/>
              <a:ea typeface="ＭＳ Ｐゴシック" panose="020B0600070205080204" pitchFamily="50" charset="-128"/>
            </a:rPr>
            <a:t>税収が合併後最も少なくなったほか、地方交付税が減少し取崩額が増加したため減少した。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ゴシック" pitchFamily="49" charset="-128"/>
              <a:ea typeface="ＭＳ ゴシック" pitchFamily="49" charset="-128"/>
            </a:rPr>
            <a:t>○実質収支額</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a:t>
          </a:r>
          <a:r>
            <a:rPr kumimoji="1" lang="ja-JP" altLang="en-US" sz="900">
              <a:latin typeface="ＭＳ Ｐゴシック" panose="020B0600070205080204" pitchFamily="50" charset="-128"/>
              <a:ea typeface="ＭＳ Ｐゴシック" panose="020B0600070205080204" pitchFamily="50" charset="-128"/>
            </a:rPr>
            <a:t>予算執行率の向上に努め、</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台で安定的に推移している。今後も適切な財源確保により維持を図る。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ゴシック" pitchFamily="49" charset="-128"/>
              <a:ea typeface="ＭＳ ゴシック" pitchFamily="49" charset="-128"/>
            </a:rPr>
            <a:t>○今後の見通し</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a:t>
          </a:r>
          <a:r>
            <a:rPr kumimoji="1" lang="ja-JP" altLang="en-US" sz="900">
              <a:latin typeface="+mn-ea"/>
              <a:ea typeface="+mn-ea"/>
            </a:rPr>
            <a:t>本市は自主財源比率が</a:t>
          </a:r>
          <a:r>
            <a:rPr kumimoji="1" lang="en-US" altLang="ja-JP" sz="900">
              <a:latin typeface="+mn-ea"/>
              <a:ea typeface="+mn-ea"/>
            </a:rPr>
            <a:t>3</a:t>
          </a:r>
          <a:r>
            <a:rPr kumimoji="1" lang="ja-JP" altLang="en-US" sz="900">
              <a:latin typeface="+mn-ea"/>
              <a:ea typeface="+mn-ea"/>
            </a:rPr>
            <a:t>割弱であり、地方交付税に依存する財政運営となっている。今後は財政調整基金を取崩しながらの厳しい財政運営が予想されるが、</a:t>
          </a:r>
          <a:r>
            <a:rPr kumimoji="1" lang="ja-JP" altLang="ja-JP" sz="900">
              <a:solidFill>
                <a:schemeClr val="dk1"/>
              </a:solidFill>
              <a:effectLst/>
              <a:latin typeface="+mn-ea"/>
              <a:ea typeface="+mn-ea"/>
              <a:cs typeface="+mn-cs"/>
            </a:rPr>
            <a:t>税収を増やすための方策などをしつつ</a:t>
          </a:r>
          <a:r>
            <a:rPr kumimoji="1" lang="ja-JP" altLang="en-US" sz="900">
              <a:solidFill>
                <a:schemeClr val="dk1"/>
              </a:solidFill>
              <a:effectLst/>
              <a:latin typeface="+mn-ea"/>
              <a:ea typeface="+mn-ea"/>
              <a:cs typeface="+mn-cs"/>
            </a:rPr>
            <a:t>、</a:t>
          </a:r>
          <a:r>
            <a:rPr kumimoji="1" lang="ja-JP" altLang="en-US" sz="900">
              <a:latin typeface="+mn-ea"/>
              <a:ea typeface="+mn-ea"/>
            </a:rPr>
            <a:t>財源の確保と経常経費の抑制等により適正な運営に努める。</a:t>
          </a:r>
          <a:endParaRPr kumimoji="1" lang="en-US" altLang="ja-JP" sz="1000" b="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○現状</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一般会計及び全ての特別会計において黒字となっている。</a:t>
          </a:r>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○水道事業</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年度に料金改定を実施したため黒字額が増加したが、</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年度は給水量の減少により黒字額が減少した。</a:t>
          </a:r>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○ガス事業</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人口減少、空き家の増加、灯油・オール電化等他燃料との競合により、年々黒字額が減少し、販路拡大には依然厳しい状況が続いている。今後も大きな需要拡大は見込めず当面はほぼ横ばいで推移すると思われるが、料金改定を実施することにより健全な事業運営に努める。</a:t>
          </a:r>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○国民健康保険事業</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保険給付費の増大や保険税の減少により、黒字額が減少傾向にある。今後は健康増進を促し、保険給付費の抑制を図るとともに税率の見直し等について検討する必要がある。</a:t>
          </a:r>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○今後の見通し</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各会計で身の丈に合った財政運営、企業経営を行っていく。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○元利償還金</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建設事業を実施しつつ、任意繰上償還を実施することで元利償還金を抑制してきたが、熱回収施設等大型建設事業の借入地方債についての償還開始となったことから前年度比で増加した。</a:t>
          </a:r>
          <a:endParaRPr kumimoji="1" lang="en-US" altLang="ja-JP" sz="1100">
            <a:latin typeface="ＭＳ ゴシック" pitchFamily="49" charset="-128"/>
            <a:ea typeface="ＭＳ ゴシック" pitchFamily="49" charset="-128"/>
          </a:endParaRPr>
        </a:p>
        <a:p>
          <a:endParaRPr kumimoji="1" lang="en-US" altLang="ja-JP" sz="3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○公営企業債の元利償還金に対する繰入金</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公共下水道事業が継続中のため、高めに推移している。</a:t>
          </a:r>
          <a:endParaRPr kumimoji="1" lang="en-US" altLang="ja-JP" sz="1100">
            <a:latin typeface="ＭＳ ゴシック" pitchFamily="49" charset="-128"/>
            <a:ea typeface="ＭＳ ゴシック" pitchFamily="49" charset="-128"/>
          </a:endParaRPr>
        </a:p>
        <a:p>
          <a:endParaRPr kumimoji="1" lang="en-US" altLang="ja-JP" sz="3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○実質公債費比率の分子</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元金償還開始や公営企業債償還に対する繰入金が増加傾向にあるが、主に合併特例事業債による交付税算入となる公債費も増加しているため、全体的には減少傾向にある。</a:t>
          </a:r>
          <a:endParaRPr kumimoji="1" lang="en-US" altLang="ja-JP" sz="1100">
            <a:latin typeface="ＭＳ ゴシック" pitchFamily="49" charset="-128"/>
            <a:ea typeface="ＭＳ ゴシック" pitchFamily="49" charset="-128"/>
          </a:endParaRPr>
        </a:p>
        <a:p>
          <a:endParaRPr kumimoji="1" lang="en-US" altLang="ja-JP" sz="3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○今後の見通し</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早期健全化基準未満であるが、財政状況を勘案しながら任意繰上償還の実施を検討するとともに、市債の新規発行の精査などにより、比率の改善を図る。　</a:t>
          </a:r>
          <a:endParaRPr kumimoji="1" lang="en-US" altLang="ja-JP"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○一般会計等に係る地方債の現在高</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年度は熱回収施設整備事業の本体建設工事本格化や観光拠点センター整備事業など大型事業の市債発行により増加したが、</a:t>
          </a:r>
          <a:r>
            <a:rPr kumimoji="1" lang="en-US" altLang="ja-JP" sz="1100">
              <a:latin typeface="ＭＳ ゴシック" pitchFamily="49" charset="-128"/>
              <a:ea typeface="ＭＳ ゴシック" pitchFamily="49" charset="-128"/>
            </a:rPr>
            <a:t>19</a:t>
          </a:r>
          <a:r>
            <a:rPr kumimoji="1" lang="ja-JP" altLang="en-US" sz="1100">
              <a:latin typeface="ＭＳ ゴシック" pitchFamily="49" charset="-128"/>
              <a:ea typeface="ＭＳ ゴシック" pitchFamily="49" charset="-128"/>
            </a:rPr>
            <a:t>年度から実施している任意繰上償還により着実に減少している。</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○公営企業債等繰入見込額</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公共下水道事業が継続中のため、公営企業債残高は増加傾向にあり、償還に対する繰入金も高めで推移している。資本費平準化債の発行により繰入金の平準化を図っている。</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○充当可能財源等</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直近</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年間で充当可能財源は横ばいだが、今後は普通交付税の段階的縮減措置による歳入構造の変化の影響もあり、基金を取崩しての財政運営となることが予想される。</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○今後の見通し</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早期健全化基準未満であるが、財政状況を勘案しながら任意繰上償還の実施を検討するとともに、市債の新規発行の精査</a:t>
          </a:r>
          <a:r>
            <a:rPr kumimoji="1" lang="ja-JP" altLang="en-US" sz="1100">
              <a:solidFill>
                <a:schemeClr val="dk1"/>
              </a:solidFill>
              <a:effectLst/>
              <a:latin typeface="+mn-lt"/>
              <a:ea typeface="+mn-ea"/>
              <a:cs typeface="+mn-cs"/>
            </a:rPr>
            <a:t>などにより</a:t>
          </a:r>
          <a:r>
            <a:rPr kumimoji="1" lang="ja-JP" altLang="ja-JP" sz="1100">
              <a:solidFill>
                <a:schemeClr val="dk1"/>
              </a:solidFill>
              <a:effectLst/>
              <a:latin typeface="+mn-lt"/>
              <a:ea typeface="+mn-ea"/>
              <a:cs typeface="+mn-cs"/>
            </a:rPr>
            <a:t>比率の改善を図</a:t>
          </a:r>
          <a:r>
            <a:rPr kumimoji="1" lang="ja-JP" altLang="en-US" sz="1100">
              <a:solidFill>
                <a:schemeClr val="dk1"/>
              </a:solidFill>
              <a:effectLst/>
              <a:latin typeface="+mn-lt"/>
              <a:ea typeface="+mn-ea"/>
              <a:cs typeface="+mn-cs"/>
            </a:rPr>
            <a:t>りながら、一般会計からの繰入金に依存しないよう料金改定等の公営企業の経営改善も併せて実施することで将来負担の軽減に努める。</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秋田県にかほ市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25,554
25,472
241.13
14,637,690
14,399,799
227,726
9,365,441
17,381,661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88.8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秋田県にかほ市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25,554
25,472
241.13
14,637,690
14,399,799
227,726
9,365,441
17,381,661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88.8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秋田県にかほ市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25,554
25,472
241.13
14,637,690
14,399,799
227,726
9,365,441
17,381,661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88.8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52141_&#12395;&#12363;&#12411;&#24066;_2016(2&#22238;&#30446;)&#20998;&#26512;&#244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118.6</v>
          </cell>
          <cell r="L73">
            <v>104.7</v>
          </cell>
          <cell r="M73">
            <v>108.5</v>
          </cell>
          <cell r="N73">
            <v>100.9</v>
          </cell>
          <cell r="O73">
            <v>88.8</v>
          </cell>
        </row>
        <row r="75">
          <cell r="K75">
            <v>12.4</v>
          </cell>
          <cell r="L75">
            <v>10.8</v>
          </cell>
          <cell r="M75">
            <v>9.6999999999999993</v>
          </cell>
          <cell r="N75">
            <v>9.4</v>
          </cell>
          <cell r="O75">
            <v>9</v>
          </cell>
        </row>
        <row r="77">
          <cell r="G77" t="str">
            <v>類似団体内平均値</v>
          </cell>
          <cell r="K77">
            <v>64.599999999999994</v>
          </cell>
          <cell r="L77">
            <v>52.8</v>
          </cell>
          <cell r="M77">
            <v>48.6</v>
          </cell>
          <cell r="N77">
            <v>56.8</v>
          </cell>
          <cell r="O77">
            <v>20.2</v>
          </cell>
        </row>
        <row r="79">
          <cell r="K79">
            <v>12.4</v>
          </cell>
          <cell r="L79">
            <v>11.5</v>
          </cell>
          <cell r="M79">
            <v>10.4</v>
          </cell>
          <cell r="N79">
            <v>10.199999999999999</v>
          </cell>
          <cell r="O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14637690</v>
      </c>
      <c r="BO4" s="381"/>
      <c r="BP4" s="381"/>
      <c r="BQ4" s="381"/>
      <c r="BR4" s="381"/>
      <c r="BS4" s="381"/>
      <c r="BT4" s="381"/>
      <c r="BU4" s="382"/>
      <c r="BV4" s="380">
        <v>16920561</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2.4</v>
      </c>
      <c r="CU4" s="387"/>
      <c r="CV4" s="387"/>
      <c r="CW4" s="387"/>
      <c r="CX4" s="387"/>
      <c r="CY4" s="387"/>
      <c r="CZ4" s="387"/>
      <c r="DA4" s="388"/>
      <c r="DB4" s="386">
        <v>2.7</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14399799</v>
      </c>
      <c r="BO5" s="418"/>
      <c r="BP5" s="418"/>
      <c r="BQ5" s="418"/>
      <c r="BR5" s="418"/>
      <c r="BS5" s="418"/>
      <c r="BT5" s="418"/>
      <c r="BU5" s="419"/>
      <c r="BV5" s="417">
        <v>16605042</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86.6</v>
      </c>
      <c r="CU5" s="415"/>
      <c r="CV5" s="415"/>
      <c r="CW5" s="415"/>
      <c r="CX5" s="415"/>
      <c r="CY5" s="415"/>
      <c r="CZ5" s="415"/>
      <c r="DA5" s="416"/>
      <c r="DB5" s="414">
        <v>83.6</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237891</v>
      </c>
      <c r="BO6" s="418"/>
      <c r="BP6" s="418"/>
      <c r="BQ6" s="418"/>
      <c r="BR6" s="418"/>
      <c r="BS6" s="418"/>
      <c r="BT6" s="418"/>
      <c r="BU6" s="419"/>
      <c r="BV6" s="417">
        <v>315519</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90.9</v>
      </c>
      <c r="CU6" s="455"/>
      <c r="CV6" s="455"/>
      <c r="CW6" s="455"/>
      <c r="CX6" s="455"/>
      <c r="CY6" s="455"/>
      <c r="CZ6" s="455"/>
      <c r="DA6" s="456"/>
      <c r="DB6" s="454">
        <v>88.7</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10165</v>
      </c>
      <c r="BO7" s="418"/>
      <c r="BP7" s="418"/>
      <c r="BQ7" s="418"/>
      <c r="BR7" s="418"/>
      <c r="BS7" s="418"/>
      <c r="BT7" s="418"/>
      <c r="BU7" s="419"/>
      <c r="BV7" s="417">
        <v>62064</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9365441</v>
      </c>
      <c r="CU7" s="418"/>
      <c r="CV7" s="418"/>
      <c r="CW7" s="418"/>
      <c r="CX7" s="418"/>
      <c r="CY7" s="418"/>
      <c r="CZ7" s="418"/>
      <c r="DA7" s="419"/>
      <c r="DB7" s="417">
        <v>9307989</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227726</v>
      </c>
      <c r="BO8" s="418"/>
      <c r="BP8" s="418"/>
      <c r="BQ8" s="418"/>
      <c r="BR8" s="418"/>
      <c r="BS8" s="418"/>
      <c r="BT8" s="418"/>
      <c r="BU8" s="419"/>
      <c r="BV8" s="417">
        <v>253455</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0.38</v>
      </c>
      <c r="CU8" s="458"/>
      <c r="CV8" s="458"/>
      <c r="CW8" s="458"/>
      <c r="CX8" s="458"/>
      <c r="CY8" s="458"/>
      <c r="CZ8" s="458"/>
      <c r="DA8" s="459"/>
      <c r="DB8" s="457">
        <v>0.38</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25324</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-25729</v>
      </c>
      <c r="BO9" s="418"/>
      <c r="BP9" s="418"/>
      <c r="BQ9" s="418"/>
      <c r="BR9" s="418"/>
      <c r="BS9" s="418"/>
      <c r="BT9" s="418"/>
      <c r="BU9" s="419"/>
      <c r="BV9" s="417">
        <v>38891</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24.3</v>
      </c>
      <c r="CU9" s="415"/>
      <c r="CV9" s="415"/>
      <c r="CW9" s="415"/>
      <c r="CX9" s="415"/>
      <c r="CY9" s="415"/>
      <c r="CZ9" s="415"/>
      <c r="DA9" s="416"/>
      <c r="DB9" s="414">
        <v>23.1</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27544</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406</v>
      </c>
      <c r="BO10" s="418"/>
      <c r="BP10" s="418"/>
      <c r="BQ10" s="418"/>
      <c r="BR10" s="418"/>
      <c r="BS10" s="418"/>
      <c r="BT10" s="418"/>
      <c r="BU10" s="419"/>
      <c r="BV10" s="417">
        <v>69199</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v>717922</v>
      </c>
      <c r="BO11" s="418"/>
      <c r="BP11" s="418"/>
      <c r="BQ11" s="418"/>
      <c r="BR11" s="418"/>
      <c r="BS11" s="418"/>
      <c r="BT11" s="418"/>
      <c r="BU11" s="419"/>
      <c r="BV11" s="417">
        <v>734398</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114</v>
      </c>
      <c r="CU11" s="458"/>
      <c r="CV11" s="458"/>
      <c r="CW11" s="458"/>
      <c r="CX11" s="458"/>
      <c r="CY11" s="458"/>
      <c r="CZ11" s="458"/>
      <c r="DA11" s="459"/>
      <c r="DB11" s="457" t="s">
        <v>114</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25554</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49146</v>
      </c>
      <c r="BO12" s="418"/>
      <c r="BP12" s="418"/>
      <c r="BQ12" s="418"/>
      <c r="BR12" s="418"/>
      <c r="BS12" s="418"/>
      <c r="BT12" s="418"/>
      <c r="BU12" s="419"/>
      <c r="BV12" s="417">
        <v>1922</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123</v>
      </c>
      <c r="CU12" s="458"/>
      <c r="CV12" s="458"/>
      <c r="CW12" s="458"/>
      <c r="CX12" s="458"/>
      <c r="CY12" s="458"/>
      <c r="CZ12" s="458"/>
      <c r="DA12" s="459"/>
      <c r="DB12" s="457" t="s">
        <v>123</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25472</v>
      </c>
      <c r="S13" s="499"/>
      <c r="T13" s="499"/>
      <c r="U13" s="499"/>
      <c r="V13" s="500"/>
      <c r="W13" s="433" t="s">
        <v>125</v>
      </c>
      <c r="X13" s="434"/>
      <c r="Y13" s="434"/>
      <c r="Z13" s="434"/>
      <c r="AA13" s="434"/>
      <c r="AB13" s="424"/>
      <c r="AC13" s="468">
        <v>1245</v>
      </c>
      <c r="AD13" s="469"/>
      <c r="AE13" s="469"/>
      <c r="AF13" s="469"/>
      <c r="AG13" s="508"/>
      <c r="AH13" s="468">
        <v>1080</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643453</v>
      </c>
      <c r="BO13" s="418"/>
      <c r="BP13" s="418"/>
      <c r="BQ13" s="418"/>
      <c r="BR13" s="418"/>
      <c r="BS13" s="418"/>
      <c r="BT13" s="418"/>
      <c r="BU13" s="419"/>
      <c r="BV13" s="417">
        <v>840566</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9</v>
      </c>
      <c r="CU13" s="415"/>
      <c r="CV13" s="415"/>
      <c r="CW13" s="415"/>
      <c r="CX13" s="415"/>
      <c r="CY13" s="415"/>
      <c r="CZ13" s="415"/>
      <c r="DA13" s="416"/>
      <c r="DB13" s="414">
        <v>9.4</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26009</v>
      </c>
      <c r="S14" s="499"/>
      <c r="T14" s="499"/>
      <c r="U14" s="499"/>
      <c r="V14" s="500"/>
      <c r="W14" s="407"/>
      <c r="X14" s="408"/>
      <c r="Y14" s="408"/>
      <c r="Z14" s="408"/>
      <c r="AA14" s="408"/>
      <c r="AB14" s="397"/>
      <c r="AC14" s="501">
        <v>10.199999999999999</v>
      </c>
      <c r="AD14" s="502"/>
      <c r="AE14" s="502"/>
      <c r="AF14" s="502"/>
      <c r="AG14" s="503"/>
      <c r="AH14" s="501">
        <v>8.4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88.8</v>
      </c>
      <c r="CU14" s="513"/>
      <c r="CV14" s="513"/>
      <c r="CW14" s="513"/>
      <c r="CX14" s="513"/>
      <c r="CY14" s="513"/>
      <c r="CZ14" s="513"/>
      <c r="DA14" s="514"/>
      <c r="DB14" s="512">
        <v>100.9</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25943</v>
      </c>
      <c r="S15" s="499"/>
      <c r="T15" s="499"/>
      <c r="U15" s="499"/>
      <c r="V15" s="500"/>
      <c r="W15" s="433" t="s">
        <v>132</v>
      </c>
      <c r="X15" s="434"/>
      <c r="Y15" s="434"/>
      <c r="Z15" s="434"/>
      <c r="AA15" s="434"/>
      <c r="AB15" s="424"/>
      <c r="AC15" s="468">
        <v>4825</v>
      </c>
      <c r="AD15" s="469"/>
      <c r="AE15" s="469"/>
      <c r="AF15" s="469"/>
      <c r="AG15" s="508"/>
      <c r="AH15" s="468">
        <v>5724</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2849400</v>
      </c>
      <c r="BO15" s="381"/>
      <c r="BP15" s="381"/>
      <c r="BQ15" s="381"/>
      <c r="BR15" s="381"/>
      <c r="BS15" s="381"/>
      <c r="BT15" s="381"/>
      <c r="BU15" s="382"/>
      <c r="BV15" s="380">
        <v>2659025</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39.4</v>
      </c>
      <c r="AD16" s="502"/>
      <c r="AE16" s="502"/>
      <c r="AF16" s="502"/>
      <c r="AG16" s="503"/>
      <c r="AH16" s="501">
        <v>44.3</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7578697</v>
      </c>
      <c r="BO16" s="418"/>
      <c r="BP16" s="418"/>
      <c r="BQ16" s="418"/>
      <c r="BR16" s="418"/>
      <c r="BS16" s="418"/>
      <c r="BT16" s="418"/>
      <c r="BU16" s="419"/>
      <c r="BV16" s="417">
        <v>7212054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6181</v>
      </c>
      <c r="AD17" s="469"/>
      <c r="AE17" s="469"/>
      <c r="AF17" s="469"/>
      <c r="AG17" s="508"/>
      <c r="AH17" s="468">
        <v>6125</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3589276</v>
      </c>
      <c r="BO17" s="418"/>
      <c r="BP17" s="418"/>
      <c r="BQ17" s="418"/>
      <c r="BR17" s="418"/>
      <c r="BS17" s="418"/>
      <c r="BT17" s="418"/>
      <c r="BU17" s="419"/>
      <c r="BV17" s="417">
        <v>3324171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142</v>
      </c>
      <c r="C18" s="460"/>
      <c r="D18" s="460"/>
      <c r="E18" s="529"/>
      <c r="F18" s="529"/>
      <c r="G18" s="529"/>
      <c r="H18" s="529"/>
      <c r="I18" s="529"/>
      <c r="J18" s="529"/>
      <c r="K18" s="529"/>
      <c r="L18" s="530">
        <v>241.13</v>
      </c>
      <c r="M18" s="530"/>
      <c r="N18" s="530"/>
      <c r="O18" s="530"/>
      <c r="P18" s="530"/>
      <c r="Q18" s="530"/>
      <c r="R18" s="531"/>
      <c r="S18" s="531"/>
      <c r="T18" s="531"/>
      <c r="U18" s="531"/>
      <c r="V18" s="532"/>
      <c r="W18" s="435"/>
      <c r="X18" s="436"/>
      <c r="Y18" s="436"/>
      <c r="Z18" s="436"/>
      <c r="AA18" s="436"/>
      <c r="AB18" s="427"/>
      <c r="AC18" s="533">
        <v>50.5</v>
      </c>
      <c r="AD18" s="534"/>
      <c r="AE18" s="534"/>
      <c r="AF18" s="534"/>
      <c r="AG18" s="535"/>
      <c r="AH18" s="533">
        <v>47.4</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7990218</v>
      </c>
      <c r="BO18" s="418"/>
      <c r="BP18" s="418"/>
      <c r="BQ18" s="418"/>
      <c r="BR18" s="418"/>
      <c r="BS18" s="418"/>
      <c r="BT18" s="418"/>
      <c r="BU18" s="419"/>
      <c r="BV18" s="417">
        <v>8044974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144</v>
      </c>
      <c r="C19" s="460"/>
      <c r="D19" s="460"/>
      <c r="E19" s="529"/>
      <c r="F19" s="529"/>
      <c r="G19" s="529"/>
      <c r="H19" s="529"/>
      <c r="I19" s="529"/>
      <c r="J19" s="529"/>
      <c r="K19" s="529"/>
      <c r="L19" s="537">
        <v>105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10133390</v>
      </c>
      <c r="BO19" s="418"/>
      <c r="BP19" s="418"/>
      <c r="BQ19" s="418"/>
      <c r="BR19" s="418"/>
      <c r="BS19" s="418"/>
      <c r="BT19" s="418"/>
      <c r="BU19" s="419"/>
      <c r="BV19" s="417">
        <v>10543541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146</v>
      </c>
      <c r="C20" s="460"/>
      <c r="D20" s="460"/>
      <c r="E20" s="529"/>
      <c r="F20" s="529"/>
      <c r="G20" s="529"/>
      <c r="H20" s="529"/>
      <c r="I20" s="529"/>
      <c r="J20" s="529"/>
      <c r="K20" s="529"/>
      <c r="L20" s="537">
        <v>8804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17381661</v>
      </c>
      <c r="BO23" s="418"/>
      <c r="BP23" s="418"/>
      <c r="BQ23" s="418"/>
      <c r="BR23" s="418"/>
      <c r="BS23" s="418"/>
      <c r="BT23" s="418"/>
      <c r="BU23" s="419"/>
      <c r="BV23" s="417">
        <v>18399737</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155</v>
      </c>
      <c r="F24" s="447"/>
      <c r="G24" s="447"/>
      <c r="H24" s="447"/>
      <c r="I24" s="447"/>
      <c r="J24" s="447"/>
      <c r="K24" s="448"/>
      <c r="L24" s="468">
        <v>1</v>
      </c>
      <c r="M24" s="469"/>
      <c r="N24" s="469"/>
      <c r="O24" s="469"/>
      <c r="P24" s="508"/>
      <c r="Q24" s="468">
        <v>8360</v>
      </c>
      <c r="R24" s="469"/>
      <c r="S24" s="469"/>
      <c r="T24" s="469"/>
      <c r="U24" s="469"/>
      <c r="V24" s="508"/>
      <c r="W24" s="563"/>
      <c r="X24" s="551"/>
      <c r="Y24" s="552"/>
      <c r="Z24" s="467" t="s">
        <v>156</v>
      </c>
      <c r="AA24" s="447"/>
      <c r="AB24" s="447"/>
      <c r="AC24" s="447"/>
      <c r="AD24" s="447"/>
      <c r="AE24" s="447"/>
      <c r="AF24" s="447"/>
      <c r="AG24" s="448"/>
      <c r="AH24" s="468">
        <v>266</v>
      </c>
      <c r="AI24" s="469"/>
      <c r="AJ24" s="469"/>
      <c r="AK24" s="469"/>
      <c r="AL24" s="508"/>
      <c r="AM24" s="468">
        <v>766080</v>
      </c>
      <c r="AN24" s="469"/>
      <c r="AO24" s="469"/>
      <c r="AP24" s="469"/>
      <c r="AQ24" s="469"/>
      <c r="AR24" s="508"/>
      <c r="AS24" s="468">
        <v>2880</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4959800</v>
      </c>
      <c r="BO24" s="418"/>
      <c r="BP24" s="418"/>
      <c r="BQ24" s="418"/>
      <c r="BR24" s="418"/>
      <c r="BS24" s="418"/>
      <c r="BT24" s="418"/>
      <c r="BU24" s="419"/>
      <c r="BV24" s="417">
        <v>5764416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158</v>
      </c>
      <c r="F25" s="447"/>
      <c r="G25" s="447"/>
      <c r="H25" s="447"/>
      <c r="I25" s="447"/>
      <c r="J25" s="447"/>
      <c r="K25" s="448"/>
      <c r="L25" s="468">
        <v>1</v>
      </c>
      <c r="M25" s="469"/>
      <c r="N25" s="469"/>
      <c r="O25" s="469"/>
      <c r="P25" s="508"/>
      <c r="Q25" s="468">
        <v>6410</v>
      </c>
      <c r="R25" s="469"/>
      <c r="S25" s="469"/>
      <c r="T25" s="469"/>
      <c r="U25" s="469"/>
      <c r="V25" s="508"/>
      <c r="W25" s="563"/>
      <c r="X25" s="551"/>
      <c r="Y25" s="552"/>
      <c r="Z25" s="467" t="s">
        <v>159</v>
      </c>
      <c r="AA25" s="447"/>
      <c r="AB25" s="447"/>
      <c r="AC25" s="447"/>
      <c r="AD25" s="447"/>
      <c r="AE25" s="447"/>
      <c r="AF25" s="447"/>
      <c r="AG25" s="448"/>
      <c r="AH25" s="468">
        <v>57</v>
      </c>
      <c r="AI25" s="469"/>
      <c r="AJ25" s="469"/>
      <c r="AK25" s="469"/>
      <c r="AL25" s="508"/>
      <c r="AM25" s="468">
        <v>142728</v>
      </c>
      <c r="AN25" s="469"/>
      <c r="AO25" s="469"/>
      <c r="AP25" s="469"/>
      <c r="AQ25" s="469"/>
      <c r="AR25" s="508"/>
      <c r="AS25" s="468">
        <v>2504</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31180</v>
      </c>
      <c r="BO25" s="381"/>
      <c r="BP25" s="381"/>
      <c r="BQ25" s="381"/>
      <c r="BR25" s="381"/>
      <c r="BS25" s="381"/>
      <c r="BT25" s="381"/>
      <c r="BU25" s="382"/>
      <c r="BV25" s="380">
        <v>1116371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161</v>
      </c>
      <c r="F26" s="447"/>
      <c r="G26" s="447"/>
      <c r="H26" s="447"/>
      <c r="I26" s="447"/>
      <c r="J26" s="447"/>
      <c r="K26" s="448"/>
      <c r="L26" s="468">
        <v>1</v>
      </c>
      <c r="M26" s="469"/>
      <c r="N26" s="469"/>
      <c r="O26" s="469"/>
      <c r="P26" s="508"/>
      <c r="Q26" s="468">
        <v>5710</v>
      </c>
      <c r="R26" s="469"/>
      <c r="S26" s="469"/>
      <c r="T26" s="469"/>
      <c r="U26" s="469"/>
      <c r="V26" s="508"/>
      <c r="W26" s="563"/>
      <c r="X26" s="551"/>
      <c r="Y26" s="552"/>
      <c r="Z26" s="467" t="s">
        <v>162</v>
      </c>
      <c r="AA26" s="573"/>
      <c r="AB26" s="573"/>
      <c r="AC26" s="573"/>
      <c r="AD26" s="573"/>
      <c r="AE26" s="573"/>
      <c r="AF26" s="573"/>
      <c r="AG26" s="574"/>
      <c r="AH26" s="468">
        <v>15</v>
      </c>
      <c r="AI26" s="469"/>
      <c r="AJ26" s="469"/>
      <c r="AK26" s="469"/>
      <c r="AL26" s="508"/>
      <c r="AM26" s="468">
        <v>42690</v>
      </c>
      <c r="AN26" s="469"/>
      <c r="AO26" s="469"/>
      <c r="AP26" s="469"/>
      <c r="AQ26" s="469"/>
      <c r="AR26" s="508"/>
      <c r="AS26" s="468">
        <v>2846</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123</v>
      </c>
      <c r="BO26" s="418"/>
      <c r="BP26" s="418"/>
      <c r="BQ26" s="418"/>
      <c r="BR26" s="418"/>
      <c r="BS26" s="418"/>
      <c r="BT26" s="418"/>
      <c r="BU26" s="419"/>
      <c r="BV26" s="417" t="s">
        <v>123</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164</v>
      </c>
      <c r="F27" s="447"/>
      <c r="G27" s="447"/>
      <c r="H27" s="447"/>
      <c r="I27" s="447"/>
      <c r="J27" s="447"/>
      <c r="K27" s="448"/>
      <c r="L27" s="468">
        <v>1</v>
      </c>
      <c r="M27" s="469"/>
      <c r="N27" s="469"/>
      <c r="O27" s="469"/>
      <c r="P27" s="508"/>
      <c r="Q27" s="468">
        <v>3040</v>
      </c>
      <c r="R27" s="469"/>
      <c r="S27" s="469"/>
      <c r="T27" s="469"/>
      <c r="U27" s="469"/>
      <c r="V27" s="508"/>
      <c r="W27" s="563"/>
      <c r="X27" s="551"/>
      <c r="Y27" s="552"/>
      <c r="Z27" s="467" t="s">
        <v>165</v>
      </c>
      <c r="AA27" s="447"/>
      <c r="AB27" s="447"/>
      <c r="AC27" s="447"/>
      <c r="AD27" s="447"/>
      <c r="AE27" s="447"/>
      <c r="AF27" s="447"/>
      <c r="AG27" s="448"/>
      <c r="AH27" s="468">
        <v>2</v>
      </c>
      <c r="AI27" s="469"/>
      <c r="AJ27" s="469"/>
      <c r="AK27" s="469"/>
      <c r="AL27" s="508"/>
      <c r="AM27" s="468" t="s">
        <v>166</v>
      </c>
      <c r="AN27" s="469"/>
      <c r="AO27" s="469"/>
      <c r="AP27" s="469"/>
      <c r="AQ27" s="469"/>
      <c r="AR27" s="508"/>
      <c r="AS27" s="468" t="s">
        <v>166</v>
      </c>
      <c r="AT27" s="469"/>
      <c r="AU27" s="469"/>
      <c r="AV27" s="469"/>
      <c r="AW27" s="469"/>
      <c r="AX27" s="470"/>
      <c r="AY27" s="509" t="s">
        <v>167</v>
      </c>
      <c r="AZ27" s="510"/>
      <c r="BA27" s="510"/>
      <c r="BB27" s="510"/>
      <c r="BC27" s="510"/>
      <c r="BD27" s="510"/>
      <c r="BE27" s="510"/>
      <c r="BF27" s="510"/>
      <c r="BG27" s="510"/>
      <c r="BH27" s="510"/>
      <c r="BI27" s="510"/>
      <c r="BJ27" s="510"/>
      <c r="BK27" s="510"/>
      <c r="BL27" s="510"/>
      <c r="BM27" s="511"/>
      <c r="BN27" s="586" t="s">
        <v>123</v>
      </c>
      <c r="BO27" s="587"/>
      <c r="BP27" s="587"/>
      <c r="BQ27" s="587"/>
      <c r="BR27" s="587"/>
      <c r="BS27" s="587"/>
      <c r="BT27" s="587"/>
      <c r="BU27" s="588"/>
      <c r="BV27" s="586" t="s">
        <v>123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168</v>
      </c>
      <c r="F28" s="447"/>
      <c r="G28" s="447"/>
      <c r="H28" s="447"/>
      <c r="I28" s="447"/>
      <c r="J28" s="447"/>
      <c r="K28" s="448"/>
      <c r="L28" s="468">
        <v>1</v>
      </c>
      <c r="M28" s="469"/>
      <c r="N28" s="469"/>
      <c r="O28" s="469"/>
      <c r="P28" s="508"/>
      <c r="Q28" s="468">
        <v>2640</v>
      </c>
      <c r="R28" s="469"/>
      <c r="S28" s="469"/>
      <c r="T28" s="469"/>
      <c r="U28" s="469"/>
      <c r="V28" s="508"/>
      <c r="W28" s="563"/>
      <c r="X28" s="551"/>
      <c r="Y28" s="552"/>
      <c r="Z28" s="467" t="s">
        <v>169</v>
      </c>
      <c r="AA28" s="447"/>
      <c r="AB28" s="447"/>
      <c r="AC28" s="447"/>
      <c r="AD28" s="447"/>
      <c r="AE28" s="447"/>
      <c r="AF28" s="447"/>
      <c r="AG28" s="448"/>
      <c r="AH28" s="468" t="s">
        <v>123</v>
      </c>
      <c r="AI28" s="469"/>
      <c r="AJ28" s="469"/>
      <c r="AK28" s="469"/>
      <c r="AL28" s="508"/>
      <c r="AM28" s="468" t="s">
        <v>123</v>
      </c>
      <c r="AN28" s="469"/>
      <c r="AO28" s="469"/>
      <c r="AP28" s="469"/>
      <c r="AQ28" s="469"/>
      <c r="AR28" s="508"/>
      <c r="AS28" s="468" t="s">
        <v>123</v>
      </c>
      <c r="AT28" s="469"/>
      <c r="AU28" s="469"/>
      <c r="AV28" s="469"/>
      <c r="AW28" s="469"/>
      <c r="AX28" s="470"/>
      <c r="AY28" s="589" t="s">
        <v>170</v>
      </c>
      <c r="AZ28" s="590"/>
      <c r="BA28" s="590"/>
      <c r="BB28" s="591"/>
      <c r="BC28" s="377" t="s">
        <v>171</v>
      </c>
      <c r="BD28" s="378"/>
      <c r="BE28" s="378"/>
      <c r="BF28" s="378"/>
      <c r="BG28" s="378"/>
      <c r="BH28" s="378"/>
      <c r="BI28" s="378"/>
      <c r="BJ28" s="378"/>
      <c r="BK28" s="378"/>
      <c r="BL28" s="378"/>
      <c r="BM28" s="379"/>
      <c r="BN28" s="380">
        <v>2421710</v>
      </c>
      <c r="BO28" s="381"/>
      <c r="BP28" s="381"/>
      <c r="BQ28" s="381"/>
      <c r="BR28" s="381"/>
      <c r="BS28" s="381"/>
      <c r="BT28" s="381"/>
      <c r="BU28" s="382"/>
      <c r="BV28" s="380">
        <v>2470450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172</v>
      </c>
      <c r="F29" s="447"/>
      <c r="G29" s="447"/>
      <c r="H29" s="447"/>
      <c r="I29" s="447"/>
      <c r="J29" s="447"/>
      <c r="K29" s="448"/>
      <c r="L29" s="468">
        <v>18</v>
      </c>
      <c r="M29" s="469"/>
      <c r="N29" s="469"/>
      <c r="O29" s="469"/>
      <c r="P29" s="508"/>
      <c r="Q29" s="468">
        <v>2500</v>
      </c>
      <c r="R29" s="469"/>
      <c r="S29" s="469"/>
      <c r="T29" s="469"/>
      <c r="U29" s="469"/>
      <c r="V29" s="508"/>
      <c r="W29" s="564"/>
      <c r="X29" s="565"/>
      <c r="Y29" s="566"/>
      <c r="Z29" s="467" t="s">
        <v>173</v>
      </c>
      <c r="AA29" s="447"/>
      <c r="AB29" s="447"/>
      <c r="AC29" s="447"/>
      <c r="AD29" s="447"/>
      <c r="AE29" s="447"/>
      <c r="AF29" s="447"/>
      <c r="AG29" s="448"/>
      <c r="AH29" s="468">
        <v>268</v>
      </c>
      <c r="AI29" s="469"/>
      <c r="AJ29" s="469"/>
      <c r="AK29" s="469"/>
      <c r="AL29" s="508"/>
      <c r="AM29" s="468">
        <v>774684</v>
      </c>
      <c r="AN29" s="469"/>
      <c r="AO29" s="469"/>
      <c r="AP29" s="469"/>
      <c r="AQ29" s="469"/>
      <c r="AR29" s="508"/>
      <c r="AS29" s="468">
        <v>2891</v>
      </c>
      <c r="AT29" s="469"/>
      <c r="AU29" s="469"/>
      <c r="AV29" s="469"/>
      <c r="AW29" s="469"/>
      <c r="AX29" s="470"/>
      <c r="AY29" s="592"/>
      <c r="AZ29" s="593"/>
      <c r="BA29" s="593"/>
      <c r="BB29" s="594"/>
      <c r="BC29" s="451" t="s">
        <v>174</v>
      </c>
      <c r="BD29" s="452"/>
      <c r="BE29" s="452"/>
      <c r="BF29" s="452"/>
      <c r="BG29" s="452"/>
      <c r="BH29" s="452"/>
      <c r="BI29" s="452"/>
      <c r="BJ29" s="452"/>
      <c r="BK29" s="452"/>
      <c r="BL29" s="452"/>
      <c r="BM29" s="453"/>
      <c r="BN29" s="417">
        <v>54300</v>
      </c>
      <c r="BO29" s="418"/>
      <c r="BP29" s="418"/>
      <c r="BQ29" s="418"/>
      <c r="BR29" s="418"/>
      <c r="BS29" s="418"/>
      <c r="BT29" s="418"/>
      <c r="BU29" s="419"/>
      <c r="BV29" s="417">
        <v>54281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175</v>
      </c>
      <c r="X30" s="571"/>
      <c r="Y30" s="571"/>
      <c r="Z30" s="571"/>
      <c r="AA30" s="571"/>
      <c r="AB30" s="571"/>
      <c r="AC30" s="571"/>
      <c r="AD30" s="571"/>
      <c r="AE30" s="571"/>
      <c r="AF30" s="571"/>
      <c r="AG30" s="572"/>
      <c r="AH30" s="533">
        <v>93.2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176</v>
      </c>
      <c r="BD30" s="584"/>
      <c r="BE30" s="584"/>
      <c r="BF30" s="584"/>
      <c r="BG30" s="584"/>
      <c r="BH30" s="584"/>
      <c r="BI30" s="584"/>
      <c r="BJ30" s="584"/>
      <c r="BK30" s="584"/>
      <c r="BL30" s="584"/>
      <c r="BM30" s="585"/>
      <c r="BN30" s="586">
        <v>2361844</v>
      </c>
      <c r="BO30" s="587"/>
      <c r="BP30" s="587"/>
      <c r="BQ30" s="587"/>
      <c r="BR30" s="587"/>
      <c r="BS30" s="587"/>
      <c r="BT30" s="587"/>
      <c r="BU30" s="588"/>
      <c r="BV30" s="586">
        <v>2336097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183</v>
      </c>
      <c r="D33" s="441"/>
      <c r="E33" s="406" t="s">
        <v>184</v>
      </c>
      <c r="F33" s="406"/>
      <c r="G33" s="406"/>
      <c r="H33" s="406"/>
      <c r="I33" s="406"/>
      <c r="J33" s="406"/>
      <c r="K33" s="406"/>
      <c r="L33" s="406"/>
      <c r="M33" s="406"/>
      <c r="N33" s="406"/>
      <c r="O33" s="406"/>
      <c r="P33" s="406"/>
      <c r="Q33" s="406"/>
      <c r="R33" s="406"/>
      <c r="S33" s="406"/>
      <c r="T33" s="169"/>
      <c r="U33" s="441" t="s">
        <v>183</v>
      </c>
      <c r="V33" s="441"/>
      <c r="W33" s="406" t="s">
        <v>184</v>
      </c>
      <c r="X33" s="406"/>
      <c r="Y33" s="406"/>
      <c r="Z33" s="406"/>
      <c r="AA33" s="406"/>
      <c r="AB33" s="406"/>
      <c r="AC33" s="406"/>
      <c r="AD33" s="406"/>
      <c r="AE33" s="406"/>
      <c r="AF33" s="406"/>
      <c r="AG33" s="406"/>
      <c r="AH33" s="406"/>
      <c r="AI33" s="406"/>
      <c r="AJ33" s="406"/>
      <c r="AK33" s="406"/>
      <c r="AL33" s="169"/>
      <c r="AM33" s="441" t="s">
        <v>183</v>
      </c>
      <c r="AN33" s="441"/>
      <c r="AO33" s="406" t="s">
        <v>184</v>
      </c>
      <c r="AP33" s="406"/>
      <c r="AQ33" s="406"/>
      <c r="AR33" s="406"/>
      <c r="AS33" s="406"/>
      <c r="AT33" s="406"/>
      <c r="AU33" s="406"/>
      <c r="AV33" s="406"/>
      <c r="AW33" s="406"/>
      <c r="AX33" s="406"/>
      <c r="AY33" s="406"/>
      <c r="AZ33" s="406"/>
      <c r="BA33" s="406"/>
      <c r="BB33" s="406"/>
      <c r="BC33" s="406"/>
      <c r="BD33" s="170"/>
      <c r="BE33" s="406" t="s">
        <v>185</v>
      </c>
      <c r="BF33" s="406"/>
      <c r="BG33" s="406" t="s">
        <v>186</v>
      </c>
      <c r="BH33" s="406"/>
      <c r="BI33" s="406"/>
      <c r="BJ33" s="406"/>
      <c r="BK33" s="406"/>
      <c r="BL33" s="406"/>
      <c r="BM33" s="406"/>
      <c r="BN33" s="406"/>
      <c r="BO33" s="406"/>
      <c r="BP33" s="406"/>
      <c r="BQ33" s="406"/>
      <c r="BR33" s="406"/>
      <c r="BS33" s="406"/>
      <c r="BT33" s="406"/>
      <c r="BU33" s="406"/>
      <c r="BV33" s="170"/>
      <c r="BW33" s="441" t="s">
        <v>185</v>
      </c>
      <c r="BX33" s="441"/>
      <c r="BY33" s="406" t="s">
        <v>187</v>
      </c>
      <c r="BZ33" s="406"/>
      <c r="CA33" s="406"/>
      <c r="CB33" s="406"/>
      <c r="CC33" s="406"/>
      <c r="CD33" s="406"/>
      <c r="CE33" s="406"/>
      <c r="CF33" s="406"/>
      <c r="CG33" s="406"/>
      <c r="CH33" s="406"/>
      <c r="CI33" s="406"/>
      <c r="CJ33" s="406"/>
      <c r="CK33" s="406"/>
      <c r="CL33" s="406"/>
      <c r="CM33" s="406"/>
      <c r="CN33" s="169"/>
      <c r="CO33" s="441" t="s">
        <v>183</v>
      </c>
      <c r="CP33" s="441"/>
      <c r="CQ33" s="406" t="s">
        <v>188</v>
      </c>
      <c r="CR33" s="406"/>
      <c r="CS33" s="406"/>
      <c r="CT33" s="406"/>
      <c r="CU33" s="406"/>
      <c r="CV33" s="406"/>
      <c r="CW33" s="406"/>
      <c r="CX33" s="406"/>
      <c r="CY33" s="406"/>
      <c r="CZ33" s="406"/>
      <c r="DA33" s="406"/>
      <c r="DB33" s="406"/>
      <c r="DC33" s="406"/>
      <c r="DD33" s="406"/>
      <c r="DE33" s="406"/>
      <c r="DF33" s="169"/>
      <c r="DG33" s="406" t="s">
        <v>189</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国民健康保険事業特別会計事業勘定</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ガス事業会計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簡易水道特別会計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秋田県市町村総合事務組合（一般会計）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18</v>
      </c>
      <c r="CP34" s="598"/>
      <c r="CQ34" s="599" t="str">
        <f>IF('各会計、関係団体の財政状況及び健全化判断比率'!BS7="","",'各会計、関係団体の財政状況及び健全化判断比率'!BS7)</f>
        <v>にかほ市観光開発</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国民健康保険事業特別会計施設勘定</v>
      </c>
      <c r="X35" s="599"/>
      <c r="Y35" s="599"/>
      <c r="Z35" s="599"/>
      <c r="AA35" s="599"/>
      <c r="AB35" s="599"/>
      <c r="AC35" s="599"/>
      <c r="AD35" s="599"/>
      <c r="AE35" s="599"/>
      <c r="AF35" s="599"/>
      <c r="AG35" s="599"/>
      <c r="AH35" s="599"/>
      <c r="AI35" s="599"/>
      <c r="AJ35" s="599"/>
      <c r="AK35" s="599"/>
      <c r="AL35" s="167"/>
      <c r="AM35" s="598">
        <f t="shared" ref="AM35:AM43" si="0">IF(AO35="","",AM34+1)</f>
        <v>6</v>
      </c>
      <c r="AN35" s="598"/>
      <c r="AO35" s="599" t="str">
        <f>IF('各会計、関係団体の財政状況及び健全化判断比率'!B32="","",'各会計、関係団体の財政状況及び健全化判断比率'!B32)</f>
        <v>水道事業会計</v>
      </c>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IF('各会計、関係団体の財政状況及び健全化判断比率'!B34="","",'各会計、関係団体の財政状況及び健全化判断比率'!B34)</f>
        <v>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秋田県市町村総合事務組合（交通災害共済事業等特別会計）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9</v>
      </c>
      <c r="BF36" s="598"/>
      <c r="BG36" s="599" t="str">
        <f>IF('各会計、関係団体の財政状況及び健全化判断比率'!B35="","",'各会計、関係団体の財政状況及び健全化判断比率'!B35)</f>
        <v>農業集落排水事業特別会計</v>
      </c>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秋田県市町村会館管理組合（一般会計）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秋田県後期高齢者医療広域連合（一般会計）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秋田県後期高齢者医療広域連合（後期高齢者医療特別会計）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本荘由利広域市町村圏組合（一般会計）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本荘由利広域市町村圏組合（介護保険特別会計）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17</v>
      </c>
      <c r="BX41" s="598"/>
      <c r="BY41" s="599" t="str">
        <f>IF('各会計、関係団体の財政状況及び健全化判断比率'!B75="","",'各会計、関係団体の財政状況及び健全化判断比率'!B75)</f>
        <v>本荘由利広域市町村圏組合（特別養護老人ホーム特別会計）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194</v>
      </c>
    </row>
    <row r="50" spans="5:5" x14ac:dyDescent="0.15">
      <c r="E50" s="141" t="s">
        <v>195</v>
      </c>
    </row>
    <row r="51" spans="5:5" x14ac:dyDescent="0.15">
      <c r="E51" s="141" t="s">
        <v>196</v>
      </c>
    </row>
    <row r="52" spans="5:5" x14ac:dyDescent="0.15">
      <c r="E52" s="141" t="s">
        <v>197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198</v>
      </c>
      <c r="DI1" s="602"/>
      <c r="DJ1" s="602"/>
      <c r="DK1" s="602"/>
      <c r="DL1" s="602"/>
      <c r="DM1" s="602"/>
      <c r="DN1" s="603"/>
      <c r="DP1" s="601" t="s">
        <v>199</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201</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202</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203</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204</v>
      </c>
      <c r="S4" s="605"/>
      <c r="T4" s="605"/>
      <c r="U4" s="605"/>
      <c r="V4" s="605"/>
      <c r="W4" s="605"/>
      <c r="X4" s="605"/>
      <c r="Y4" s="606"/>
      <c r="Z4" s="604" t="s">
        <v>205</v>
      </c>
      <c r="AA4" s="605"/>
      <c r="AB4" s="605"/>
      <c r="AC4" s="606"/>
      <c r="AD4" s="604" t="s">
        <v>206</v>
      </c>
      <c r="AE4" s="605"/>
      <c r="AF4" s="605"/>
      <c r="AG4" s="605"/>
      <c r="AH4" s="605"/>
      <c r="AI4" s="605"/>
      <c r="AJ4" s="605"/>
      <c r="AK4" s="606"/>
      <c r="AL4" s="604" t="s">
        <v>205</v>
      </c>
      <c r="AM4" s="605"/>
      <c r="AN4" s="605"/>
      <c r="AO4" s="606"/>
      <c r="AP4" s="610" t="s">
        <v>207</v>
      </c>
      <c r="AQ4" s="610"/>
      <c r="AR4" s="610"/>
      <c r="AS4" s="610"/>
      <c r="AT4" s="610"/>
      <c r="AU4" s="610"/>
      <c r="AV4" s="610"/>
      <c r="AW4" s="610"/>
      <c r="AX4" s="610"/>
      <c r="AY4" s="610"/>
      <c r="AZ4" s="610"/>
      <c r="BA4" s="610"/>
      <c r="BB4" s="610"/>
      <c r="BC4" s="610"/>
      <c r="BD4" s="610"/>
      <c r="BE4" s="610"/>
      <c r="BF4" s="610"/>
      <c r="BG4" s="610" t="s">
        <v>208</v>
      </c>
      <c r="BH4" s="610"/>
      <c r="BI4" s="610"/>
      <c r="BJ4" s="610"/>
      <c r="BK4" s="610"/>
      <c r="BL4" s="610"/>
      <c r="BM4" s="610"/>
      <c r="BN4" s="610"/>
      <c r="BO4" s="610" t="s">
        <v>205</v>
      </c>
      <c r="BP4" s="610"/>
      <c r="BQ4" s="610"/>
      <c r="BR4" s="610"/>
      <c r="BS4" s="610" t="s">
        <v>209</v>
      </c>
      <c r="BT4" s="610"/>
      <c r="BU4" s="610"/>
      <c r="BV4" s="610"/>
      <c r="BW4" s="610"/>
      <c r="BX4" s="610"/>
      <c r="BY4" s="610"/>
      <c r="BZ4" s="610"/>
      <c r="CA4" s="610"/>
      <c r="CB4" s="610"/>
      <c r="CD4" s="607" t="s">
        <v>210</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211</v>
      </c>
      <c r="C5" s="612"/>
      <c r="D5" s="612"/>
      <c r="E5" s="612"/>
      <c r="F5" s="612"/>
      <c r="G5" s="612"/>
      <c r="H5" s="612"/>
      <c r="I5" s="612"/>
      <c r="J5" s="612"/>
      <c r="K5" s="612"/>
      <c r="L5" s="612"/>
      <c r="M5" s="612"/>
      <c r="N5" s="612"/>
      <c r="O5" s="612"/>
      <c r="P5" s="612"/>
      <c r="Q5" s="613"/>
      <c r="R5" s="614">
        <v>2698459</v>
      </c>
      <c r="S5" s="615"/>
      <c r="T5" s="615"/>
      <c r="U5" s="615"/>
      <c r="V5" s="615"/>
      <c r="W5" s="615"/>
      <c r="X5" s="615"/>
      <c r="Y5" s="616"/>
      <c r="Z5" s="617">
        <v>18.399999999999999</v>
      </c>
      <c r="AA5" s="617"/>
      <c r="AB5" s="617"/>
      <c r="AC5" s="617"/>
      <c r="AD5" s="618">
        <v>2698459</v>
      </c>
      <c r="AE5" s="618"/>
      <c r="AF5" s="618"/>
      <c r="AG5" s="618"/>
      <c r="AH5" s="618"/>
      <c r="AI5" s="618"/>
      <c r="AJ5" s="618"/>
      <c r="AK5" s="618"/>
      <c r="AL5" s="619">
        <v>30.7</v>
      </c>
      <c r="AM5" s="620"/>
      <c r="AN5" s="620"/>
      <c r="AO5" s="621"/>
      <c r="AP5" s="611" t="s">
        <v>212</v>
      </c>
      <c r="AQ5" s="612"/>
      <c r="AR5" s="612"/>
      <c r="AS5" s="612"/>
      <c r="AT5" s="612"/>
      <c r="AU5" s="612"/>
      <c r="AV5" s="612"/>
      <c r="AW5" s="612"/>
      <c r="AX5" s="612"/>
      <c r="AY5" s="612"/>
      <c r="AZ5" s="612"/>
      <c r="BA5" s="612"/>
      <c r="BB5" s="612"/>
      <c r="BC5" s="612"/>
      <c r="BD5" s="612"/>
      <c r="BE5" s="612"/>
      <c r="BF5" s="613"/>
      <c r="BG5" s="625">
        <v>2694390</v>
      </c>
      <c r="BH5" s="626"/>
      <c r="BI5" s="626"/>
      <c r="BJ5" s="626"/>
      <c r="BK5" s="626"/>
      <c r="BL5" s="626"/>
      <c r="BM5" s="626"/>
      <c r="BN5" s="627"/>
      <c r="BO5" s="628">
        <v>99.8</v>
      </c>
      <c r="BP5" s="628"/>
      <c r="BQ5" s="628"/>
      <c r="BR5" s="628"/>
      <c r="BS5" s="629" t="s">
        <v>213</v>
      </c>
      <c r="BT5" s="629"/>
      <c r="BU5" s="629"/>
      <c r="BV5" s="629"/>
      <c r="BW5" s="629"/>
      <c r="BX5" s="629"/>
      <c r="BY5" s="629"/>
      <c r="BZ5" s="629"/>
      <c r="CA5" s="629"/>
      <c r="CB5" s="633"/>
      <c r="CD5" s="607" t="s">
        <v>207</v>
      </c>
      <c r="CE5" s="608"/>
      <c r="CF5" s="608"/>
      <c r="CG5" s="608"/>
      <c r="CH5" s="608"/>
      <c r="CI5" s="608"/>
      <c r="CJ5" s="608"/>
      <c r="CK5" s="608"/>
      <c r="CL5" s="608"/>
      <c r="CM5" s="608"/>
      <c r="CN5" s="608"/>
      <c r="CO5" s="608"/>
      <c r="CP5" s="608"/>
      <c r="CQ5" s="609"/>
      <c r="CR5" s="607" t="s">
        <v>214</v>
      </c>
      <c r="CS5" s="608"/>
      <c r="CT5" s="608"/>
      <c r="CU5" s="608"/>
      <c r="CV5" s="608"/>
      <c r="CW5" s="608"/>
      <c r="CX5" s="608"/>
      <c r="CY5" s="609"/>
      <c r="CZ5" s="607" t="s">
        <v>205</v>
      </c>
      <c r="DA5" s="608"/>
      <c r="DB5" s="608"/>
      <c r="DC5" s="609"/>
      <c r="DD5" s="607" t="s">
        <v>215</v>
      </c>
      <c r="DE5" s="608"/>
      <c r="DF5" s="608"/>
      <c r="DG5" s="608"/>
      <c r="DH5" s="608"/>
      <c r="DI5" s="608"/>
      <c r="DJ5" s="608"/>
      <c r="DK5" s="608"/>
      <c r="DL5" s="608"/>
      <c r="DM5" s="608"/>
      <c r="DN5" s="608"/>
      <c r="DO5" s="608"/>
      <c r="DP5" s="609"/>
      <c r="DQ5" s="607" t="s">
        <v>216</v>
      </c>
      <c r="DR5" s="608"/>
      <c r="DS5" s="608"/>
      <c r="DT5" s="608"/>
      <c r="DU5" s="608"/>
      <c r="DV5" s="608"/>
      <c r="DW5" s="608"/>
      <c r="DX5" s="608"/>
      <c r="DY5" s="608"/>
      <c r="DZ5" s="608"/>
      <c r="EA5" s="608"/>
      <c r="EB5" s="608"/>
      <c r="EC5" s="609"/>
    </row>
    <row r="6" spans="2:143" ht="11.25" customHeight="1" x14ac:dyDescent="0.15">
      <c r="B6" s="622" t="s">
        <v>217</v>
      </c>
      <c r="C6" s="623"/>
      <c r="D6" s="623"/>
      <c r="E6" s="623"/>
      <c r="F6" s="623"/>
      <c r="G6" s="623"/>
      <c r="H6" s="623"/>
      <c r="I6" s="623"/>
      <c r="J6" s="623"/>
      <c r="K6" s="623"/>
      <c r="L6" s="623"/>
      <c r="M6" s="623"/>
      <c r="N6" s="623"/>
      <c r="O6" s="623"/>
      <c r="P6" s="623"/>
      <c r="Q6" s="624"/>
      <c r="R6" s="625">
        <v>196584</v>
      </c>
      <c r="S6" s="626"/>
      <c r="T6" s="626"/>
      <c r="U6" s="626"/>
      <c r="V6" s="626"/>
      <c r="W6" s="626"/>
      <c r="X6" s="626"/>
      <c r="Y6" s="627"/>
      <c r="Z6" s="628">
        <v>1.3</v>
      </c>
      <c r="AA6" s="628"/>
      <c r="AB6" s="628"/>
      <c r="AC6" s="628"/>
      <c r="AD6" s="629">
        <v>196584</v>
      </c>
      <c r="AE6" s="629"/>
      <c r="AF6" s="629"/>
      <c r="AG6" s="629"/>
      <c r="AH6" s="629"/>
      <c r="AI6" s="629"/>
      <c r="AJ6" s="629"/>
      <c r="AK6" s="629"/>
      <c r="AL6" s="630">
        <v>2.2000000000000002</v>
      </c>
      <c r="AM6" s="631"/>
      <c r="AN6" s="631"/>
      <c r="AO6" s="632"/>
      <c r="AP6" s="622" t="s">
        <v>218</v>
      </c>
      <c r="AQ6" s="623"/>
      <c r="AR6" s="623"/>
      <c r="AS6" s="623"/>
      <c r="AT6" s="623"/>
      <c r="AU6" s="623"/>
      <c r="AV6" s="623"/>
      <c r="AW6" s="623"/>
      <c r="AX6" s="623"/>
      <c r="AY6" s="623"/>
      <c r="AZ6" s="623"/>
      <c r="BA6" s="623"/>
      <c r="BB6" s="623"/>
      <c r="BC6" s="623"/>
      <c r="BD6" s="623"/>
      <c r="BE6" s="623"/>
      <c r="BF6" s="624"/>
      <c r="BG6" s="625">
        <v>2694390</v>
      </c>
      <c r="BH6" s="626"/>
      <c r="BI6" s="626"/>
      <c r="BJ6" s="626"/>
      <c r="BK6" s="626"/>
      <c r="BL6" s="626"/>
      <c r="BM6" s="626"/>
      <c r="BN6" s="627"/>
      <c r="BO6" s="628">
        <v>99.8</v>
      </c>
      <c r="BP6" s="628"/>
      <c r="BQ6" s="628"/>
      <c r="BR6" s="628"/>
      <c r="BS6" s="629" t="s">
        <v>213</v>
      </c>
      <c r="BT6" s="629"/>
      <c r="BU6" s="629"/>
      <c r="BV6" s="629"/>
      <c r="BW6" s="629"/>
      <c r="BX6" s="629"/>
      <c r="BY6" s="629"/>
      <c r="BZ6" s="629"/>
      <c r="CA6" s="629"/>
      <c r="CB6" s="633"/>
      <c r="CD6" s="636" t="s">
        <v>219</v>
      </c>
      <c r="CE6" s="637"/>
      <c r="CF6" s="637"/>
      <c r="CG6" s="637"/>
      <c r="CH6" s="637"/>
      <c r="CI6" s="637"/>
      <c r="CJ6" s="637"/>
      <c r="CK6" s="637"/>
      <c r="CL6" s="637"/>
      <c r="CM6" s="637"/>
      <c r="CN6" s="637"/>
      <c r="CO6" s="637"/>
      <c r="CP6" s="637"/>
      <c r="CQ6" s="638"/>
      <c r="CR6" s="625">
        <v>130359</v>
      </c>
      <c r="CS6" s="626"/>
      <c r="CT6" s="626"/>
      <c r="CU6" s="626"/>
      <c r="CV6" s="626"/>
      <c r="CW6" s="626"/>
      <c r="CX6" s="626"/>
      <c r="CY6" s="627"/>
      <c r="CZ6" s="628">
        <v>0.9</v>
      </c>
      <c r="DA6" s="628"/>
      <c r="DB6" s="628"/>
      <c r="DC6" s="628"/>
      <c r="DD6" s="634" t="s">
        <v>213</v>
      </c>
      <c r="DE6" s="626"/>
      <c r="DF6" s="626"/>
      <c r="DG6" s="626"/>
      <c r="DH6" s="626"/>
      <c r="DI6" s="626"/>
      <c r="DJ6" s="626"/>
      <c r="DK6" s="626"/>
      <c r="DL6" s="626"/>
      <c r="DM6" s="626"/>
      <c r="DN6" s="626"/>
      <c r="DO6" s="626"/>
      <c r="DP6" s="627"/>
      <c r="DQ6" s="634">
        <v>130359</v>
      </c>
      <c r="DR6" s="626"/>
      <c r="DS6" s="626"/>
      <c r="DT6" s="626"/>
      <c r="DU6" s="626"/>
      <c r="DV6" s="626"/>
      <c r="DW6" s="626"/>
      <c r="DX6" s="626"/>
      <c r="DY6" s="626"/>
      <c r="DZ6" s="626"/>
      <c r="EA6" s="626"/>
      <c r="EB6" s="626"/>
      <c r="EC6" s="635"/>
    </row>
    <row r="7" spans="2:143" ht="11.25" customHeight="1" x14ac:dyDescent="0.15">
      <c r="B7" s="622" t="s">
        <v>220</v>
      </c>
      <c r="C7" s="623"/>
      <c r="D7" s="623"/>
      <c r="E7" s="623"/>
      <c r="F7" s="623"/>
      <c r="G7" s="623"/>
      <c r="H7" s="623"/>
      <c r="I7" s="623"/>
      <c r="J7" s="623"/>
      <c r="K7" s="623"/>
      <c r="L7" s="623"/>
      <c r="M7" s="623"/>
      <c r="N7" s="623"/>
      <c r="O7" s="623"/>
      <c r="P7" s="623"/>
      <c r="Q7" s="624"/>
      <c r="R7" s="625">
        <v>3867</v>
      </c>
      <c r="S7" s="626"/>
      <c r="T7" s="626"/>
      <c r="U7" s="626"/>
      <c r="V7" s="626"/>
      <c r="W7" s="626"/>
      <c r="X7" s="626"/>
      <c r="Y7" s="627"/>
      <c r="Z7" s="628">
        <v>0</v>
      </c>
      <c r="AA7" s="628"/>
      <c r="AB7" s="628"/>
      <c r="AC7" s="628"/>
      <c r="AD7" s="629">
        <v>3867</v>
      </c>
      <c r="AE7" s="629"/>
      <c r="AF7" s="629"/>
      <c r="AG7" s="629"/>
      <c r="AH7" s="629"/>
      <c r="AI7" s="629"/>
      <c r="AJ7" s="629"/>
      <c r="AK7" s="629"/>
      <c r="AL7" s="630">
        <v>0</v>
      </c>
      <c r="AM7" s="631"/>
      <c r="AN7" s="631"/>
      <c r="AO7" s="632"/>
      <c r="AP7" s="622" t="s">
        <v>221</v>
      </c>
      <c r="AQ7" s="623"/>
      <c r="AR7" s="623"/>
      <c r="AS7" s="623"/>
      <c r="AT7" s="623"/>
      <c r="AU7" s="623"/>
      <c r="AV7" s="623"/>
      <c r="AW7" s="623"/>
      <c r="AX7" s="623"/>
      <c r="AY7" s="623"/>
      <c r="AZ7" s="623"/>
      <c r="BA7" s="623"/>
      <c r="BB7" s="623"/>
      <c r="BC7" s="623"/>
      <c r="BD7" s="623"/>
      <c r="BE7" s="623"/>
      <c r="BF7" s="624"/>
      <c r="BG7" s="625">
        <v>1189449</v>
      </c>
      <c r="BH7" s="626"/>
      <c r="BI7" s="626"/>
      <c r="BJ7" s="626"/>
      <c r="BK7" s="626"/>
      <c r="BL7" s="626"/>
      <c r="BM7" s="626"/>
      <c r="BN7" s="627"/>
      <c r="BO7" s="628">
        <v>44.1</v>
      </c>
      <c r="BP7" s="628"/>
      <c r="BQ7" s="628"/>
      <c r="BR7" s="628"/>
      <c r="BS7" s="629" t="s">
        <v>213</v>
      </c>
      <c r="BT7" s="629"/>
      <c r="BU7" s="629"/>
      <c r="BV7" s="629"/>
      <c r="BW7" s="629"/>
      <c r="BX7" s="629"/>
      <c r="BY7" s="629"/>
      <c r="BZ7" s="629"/>
      <c r="CA7" s="629"/>
      <c r="CB7" s="633"/>
      <c r="CD7" s="639" t="s">
        <v>222</v>
      </c>
      <c r="CE7" s="640"/>
      <c r="CF7" s="640"/>
      <c r="CG7" s="640"/>
      <c r="CH7" s="640"/>
      <c r="CI7" s="640"/>
      <c r="CJ7" s="640"/>
      <c r="CK7" s="640"/>
      <c r="CL7" s="640"/>
      <c r="CM7" s="640"/>
      <c r="CN7" s="640"/>
      <c r="CO7" s="640"/>
      <c r="CP7" s="640"/>
      <c r="CQ7" s="641"/>
      <c r="CR7" s="625">
        <v>1496706</v>
      </c>
      <c r="CS7" s="626"/>
      <c r="CT7" s="626"/>
      <c r="CU7" s="626"/>
      <c r="CV7" s="626"/>
      <c r="CW7" s="626"/>
      <c r="CX7" s="626"/>
      <c r="CY7" s="627"/>
      <c r="CZ7" s="628">
        <v>10.4</v>
      </c>
      <c r="DA7" s="628"/>
      <c r="DB7" s="628"/>
      <c r="DC7" s="628"/>
      <c r="DD7" s="634">
        <v>32735</v>
      </c>
      <c r="DE7" s="626"/>
      <c r="DF7" s="626"/>
      <c r="DG7" s="626"/>
      <c r="DH7" s="626"/>
      <c r="DI7" s="626"/>
      <c r="DJ7" s="626"/>
      <c r="DK7" s="626"/>
      <c r="DL7" s="626"/>
      <c r="DM7" s="626"/>
      <c r="DN7" s="626"/>
      <c r="DO7" s="626"/>
      <c r="DP7" s="627"/>
      <c r="DQ7" s="634">
        <v>1231728</v>
      </c>
      <c r="DR7" s="626"/>
      <c r="DS7" s="626"/>
      <c r="DT7" s="626"/>
      <c r="DU7" s="626"/>
      <c r="DV7" s="626"/>
      <c r="DW7" s="626"/>
      <c r="DX7" s="626"/>
      <c r="DY7" s="626"/>
      <c r="DZ7" s="626"/>
      <c r="EA7" s="626"/>
      <c r="EB7" s="626"/>
      <c r="EC7" s="635"/>
    </row>
    <row r="8" spans="2:143" ht="11.25" customHeight="1" x14ac:dyDescent="0.15">
      <c r="B8" s="622" t="s">
        <v>223</v>
      </c>
      <c r="C8" s="623"/>
      <c r="D8" s="623"/>
      <c r="E8" s="623"/>
      <c r="F8" s="623"/>
      <c r="G8" s="623"/>
      <c r="H8" s="623"/>
      <c r="I8" s="623"/>
      <c r="J8" s="623"/>
      <c r="K8" s="623"/>
      <c r="L8" s="623"/>
      <c r="M8" s="623"/>
      <c r="N8" s="623"/>
      <c r="O8" s="623"/>
      <c r="P8" s="623"/>
      <c r="Q8" s="624"/>
      <c r="R8" s="625">
        <v>4791</v>
      </c>
      <c r="S8" s="626"/>
      <c r="T8" s="626"/>
      <c r="U8" s="626"/>
      <c r="V8" s="626"/>
      <c r="W8" s="626"/>
      <c r="X8" s="626"/>
      <c r="Y8" s="627"/>
      <c r="Z8" s="628">
        <v>0</v>
      </c>
      <c r="AA8" s="628"/>
      <c r="AB8" s="628"/>
      <c r="AC8" s="628"/>
      <c r="AD8" s="629">
        <v>4791</v>
      </c>
      <c r="AE8" s="629"/>
      <c r="AF8" s="629"/>
      <c r="AG8" s="629"/>
      <c r="AH8" s="629"/>
      <c r="AI8" s="629"/>
      <c r="AJ8" s="629"/>
      <c r="AK8" s="629"/>
      <c r="AL8" s="630">
        <v>0.1</v>
      </c>
      <c r="AM8" s="631"/>
      <c r="AN8" s="631"/>
      <c r="AO8" s="632"/>
      <c r="AP8" s="622" t="s">
        <v>224</v>
      </c>
      <c r="AQ8" s="623"/>
      <c r="AR8" s="623"/>
      <c r="AS8" s="623"/>
      <c r="AT8" s="623"/>
      <c r="AU8" s="623"/>
      <c r="AV8" s="623"/>
      <c r="AW8" s="623"/>
      <c r="AX8" s="623"/>
      <c r="AY8" s="623"/>
      <c r="AZ8" s="623"/>
      <c r="BA8" s="623"/>
      <c r="BB8" s="623"/>
      <c r="BC8" s="623"/>
      <c r="BD8" s="623"/>
      <c r="BE8" s="623"/>
      <c r="BF8" s="624"/>
      <c r="BG8" s="625">
        <v>39775</v>
      </c>
      <c r="BH8" s="626"/>
      <c r="BI8" s="626"/>
      <c r="BJ8" s="626"/>
      <c r="BK8" s="626"/>
      <c r="BL8" s="626"/>
      <c r="BM8" s="626"/>
      <c r="BN8" s="627"/>
      <c r="BO8" s="628">
        <v>1.5</v>
      </c>
      <c r="BP8" s="628"/>
      <c r="BQ8" s="628"/>
      <c r="BR8" s="628"/>
      <c r="BS8" s="634" t="s">
        <v>114</v>
      </c>
      <c r="BT8" s="626"/>
      <c r="BU8" s="626"/>
      <c r="BV8" s="626"/>
      <c r="BW8" s="626"/>
      <c r="BX8" s="626"/>
      <c r="BY8" s="626"/>
      <c r="BZ8" s="626"/>
      <c r="CA8" s="626"/>
      <c r="CB8" s="635"/>
      <c r="CD8" s="639" t="s">
        <v>225</v>
      </c>
      <c r="CE8" s="640"/>
      <c r="CF8" s="640"/>
      <c r="CG8" s="640"/>
      <c r="CH8" s="640"/>
      <c r="CI8" s="640"/>
      <c r="CJ8" s="640"/>
      <c r="CK8" s="640"/>
      <c r="CL8" s="640"/>
      <c r="CM8" s="640"/>
      <c r="CN8" s="640"/>
      <c r="CO8" s="640"/>
      <c r="CP8" s="640"/>
      <c r="CQ8" s="641"/>
      <c r="CR8" s="625">
        <v>3881214</v>
      </c>
      <c r="CS8" s="626"/>
      <c r="CT8" s="626"/>
      <c r="CU8" s="626"/>
      <c r="CV8" s="626"/>
      <c r="CW8" s="626"/>
      <c r="CX8" s="626"/>
      <c r="CY8" s="627"/>
      <c r="CZ8" s="628">
        <v>27</v>
      </c>
      <c r="DA8" s="628"/>
      <c r="DB8" s="628"/>
      <c r="DC8" s="628"/>
      <c r="DD8" s="634">
        <v>37906</v>
      </c>
      <c r="DE8" s="626"/>
      <c r="DF8" s="626"/>
      <c r="DG8" s="626"/>
      <c r="DH8" s="626"/>
      <c r="DI8" s="626"/>
      <c r="DJ8" s="626"/>
      <c r="DK8" s="626"/>
      <c r="DL8" s="626"/>
      <c r="DM8" s="626"/>
      <c r="DN8" s="626"/>
      <c r="DO8" s="626"/>
      <c r="DP8" s="627"/>
      <c r="DQ8" s="634">
        <v>1880801</v>
      </c>
      <c r="DR8" s="626"/>
      <c r="DS8" s="626"/>
      <c r="DT8" s="626"/>
      <c r="DU8" s="626"/>
      <c r="DV8" s="626"/>
      <c r="DW8" s="626"/>
      <c r="DX8" s="626"/>
      <c r="DY8" s="626"/>
      <c r="DZ8" s="626"/>
      <c r="EA8" s="626"/>
      <c r="EB8" s="626"/>
      <c r="EC8" s="635"/>
    </row>
    <row r="9" spans="2:143" ht="11.25" customHeight="1" x14ac:dyDescent="0.15">
      <c r="B9" s="622" t="s">
        <v>226</v>
      </c>
      <c r="C9" s="623"/>
      <c r="D9" s="623"/>
      <c r="E9" s="623"/>
      <c r="F9" s="623"/>
      <c r="G9" s="623"/>
      <c r="H9" s="623"/>
      <c r="I9" s="623"/>
      <c r="J9" s="623"/>
      <c r="K9" s="623"/>
      <c r="L9" s="623"/>
      <c r="M9" s="623"/>
      <c r="N9" s="623"/>
      <c r="O9" s="623"/>
      <c r="P9" s="623"/>
      <c r="Q9" s="624"/>
      <c r="R9" s="625">
        <v>2524</v>
      </c>
      <c r="S9" s="626"/>
      <c r="T9" s="626"/>
      <c r="U9" s="626"/>
      <c r="V9" s="626"/>
      <c r="W9" s="626"/>
      <c r="X9" s="626"/>
      <c r="Y9" s="627"/>
      <c r="Z9" s="628">
        <v>0</v>
      </c>
      <c r="AA9" s="628"/>
      <c r="AB9" s="628"/>
      <c r="AC9" s="628"/>
      <c r="AD9" s="629">
        <v>2524</v>
      </c>
      <c r="AE9" s="629"/>
      <c r="AF9" s="629"/>
      <c r="AG9" s="629"/>
      <c r="AH9" s="629"/>
      <c r="AI9" s="629"/>
      <c r="AJ9" s="629"/>
      <c r="AK9" s="629"/>
      <c r="AL9" s="630">
        <v>0</v>
      </c>
      <c r="AM9" s="631"/>
      <c r="AN9" s="631"/>
      <c r="AO9" s="632"/>
      <c r="AP9" s="622" t="s">
        <v>227</v>
      </c>
      <c r="AQ9" s="623"/>
      <c r="AR9" s="623"/>
      <c r="AS9" s="623"/>
      <c r="AT9" s="623"/>
      <c r="AU9" s="623"/>
      <c r="AV9" s="623"/>
      <c r="AW9" s="623"/>
      <c r="AX9" s="623"/>
      <c r="AY9" s="623"/>
      <c r="AZ9" s="623"/>
      <c r="BA9" s="623"/>
      <c r="BB9" s="623"/>
      <c r="BC9" s="623"/>
      <c r="BD9" s="623"/>
      <c r="BE9" s="623"/>
      <c r="BF9" s="624"/>
      <c r="BG9" s="625">
        <v>942870</v>
      </c>
      <c r="BH9" s="626"/>
      <c r="BI9" s="626"/>
      <c r="BJ9" s="626"/>
      <c r="BK9" s="626"/>
      <c r="BL9" s="626"/>
      <c r="BM9" s="626"/>
      <c r="BN9" s="627"/>
      <c r="BO9" s="628">
        <v>34.9</v>
      </c>
      <c r="BP9" s="628"/>
      <c r="BQ9" s="628"/>
      <c r="BR9" s="628"/>
      <c r="BS9" s="634" t="s">
        <v>114</v>
      </c>
      <c r="BT9" s="626"/>
      <c r="BU9" s="626"/>
      <c r="BV9" s="626"/>
      <c r="BW9" s="626"/>
      <c r="BX9" s="626"/>
      <c r="BY9" s="626"/>
      <c r="BZ9" s="626"/>
      <c r="CA9" s="626"/>
      <c r="CB9" s="635"/>
      <c r="CD9" s="639" t="s">
        <v>228</v>
      </c>
      <c r="CE9" s="640"/>
      <c r="CF9" s="640"/>
      <c r="CG9" s="640"/>
      <c r="CH9" s="640"/>
      <c r="CI9" s="640"/>
      <c r="CJ9" s="640"/>
      <c r="CK9" s="640"/>
      <c r="CL9" s="640"/>
      <c r="CM9" s="640"/>
      <c r="CN9" s="640"/>
      <c r="CO9" s="640"/>
      <c r="CP9" s="640"/>
      <c r="CQ9" s="641"/>
      <c r="CR9" s="625">
        <v>1741163</v>
      </c>
      <c r="CS9" s="626"/>
      <c r="CT9" s="626"/>
      <c r="CU9" s="626"/>
      <c r="CV9" s="626"/>
      <c r="CW9" s="626"/>
      <c r="CX9" s="626"/>
      <c r="CY9" s="627"/>
      <c r="CZ9" s="628">
        <v>12.1</v>
      </c>
      <c r="DA9" s="628"/>
      <c r="DB9" s="628"/>
      <c r="DC9" s="628"/>
      <c r="DD9" s="634">
        <v>1093805</v>
      </c>
      <c r="DE9" s="626"/>
      <c r="DF9" s="626"/>
      <c r="DG9" s="626"/>
      <c r="DH9" s="626"/>
      <c r="DI9" s="626"/>
      <c r="DJ9" s="626"/>
      <c r="DK9" s="626"/>
      <c r="DL9" s="626"/>
      <c r="DM9" s="626"/>
      <c r="DN9" s="626"/>
      <c r="DO9" s="626"/>
      <c r="DP9" s="627"/>
      <c r="DQ9" s="634">
        <v>663505</v>
      </c>
      <c r="DR9" s="626"/>
      <c r="DS9" s="626"/>
      <c r="DT9" s="626"/>
      <c r="DU9" s="626"/>
      <c r="DV9" s="626"/>
      <c r="DW9" s="626"/>
      <c r="DX9" s="626"/>
      <c r="DY9" s="626"/>
      <c r="DZ9" s="626"/>
      <c r="EA9" s="626"/>
      <c r="EB9" s="626"/>
      <c r="EC9" s="635"/>
    </row>
    <row r="10" spans="2:143" ht="11.25" customHeight="1" x14ac:dyDescent="0.15">
      <c r="B10" s="622" t="s">
        <v>229</v>
      </c>
      <c r="C10" s="623"/>
      <c r="D10" s="623"/>
      <c r="E10" s="623"/>
      <c r="F10" s="623"/>
      <c r="G10" s="623"/>
      <c r="H10" s="623"/>
      <c r="I10" s="623"/>
      <c r="J10" s="623"/>
      <c r="K10" s="623"/>
      <c r="L10" s="623"/>
      <c r="M10" s="623"/>
      <c r="N10" s="623"/>
      <c r="O10" s="623"/>
      <c r="P10" s="623"/>
      <c r="Q10" s="624"/>
      <c r="R10" s="625">
        <v>445805</v>
      </c>
      <c r="S10" s="626"/>
      <c r="T10" s="626"/>
      <c r="U10" s="626"/>
      <c r="V10" s="626"/>
      <c r="W10" s="626"/>
      <c r="X10" s="626"/>
      <c r="Y10" s="627"/>
      <c r="Z10" s="628">
        <v>3</v>
      </c>
      <c r="AA10" s="628"/>
      <c r="AB10" s="628"/>
      <c r="AC10" s="628"/>
      <c r="AD10" s="629">
        <v>445805</v>
      </c>
      <c r="AE10" s="629"/>
      <c r="AF10" s="629"/>
      <c r="AG10" s="629"/>
      <c r="AH10" s="629"/>
      <c r="AI10" s="629"/>
      <c r="AJ10" s="629"/>
      <c r="AK10" s="629"/>
      <c r="AL10" s="630">
        <v>5.0999999999999996</v>
      </c>
      <c r="AM10" s="631"/>
      <c r="AN10" s="631"/>
      <c r="AO10" s="632"/>
      <c r="AP10" s="622" t="s">
        <v>230</v>
      </c>
      <c r="AQ10" s="623"/>
      <c r="AR10" s="623"/>
      <c r="AS10" s="623"/>
      <c r="AT10" s="623"/>
      <c r="AU10" s="623"/>
      <c r="AV10" s="623"/>
      <c r="AW10" s="623"/>
      <c r="AX10" s="623"/>
      <c r="AY10" s="623"/>
      <c r="AZ10" s="623"/>
      <c r="BA10" s="623"/>
      <c r="BB10" s="623"/>
      <c r="BC10" s="623"/>
      <c r="BD10" s="623"/>
      <c r="BE10" s="623"/>
      <c r="BF10" s="624"/>
      <c r="BG10" s="625">
        <v>59140</v>
      </c>
      <c r="BH10" s="626"/>
      <c r="BI10" s="626"/>
      <c r="BJ10" s="626"/>
      <c r="BK10" s="626"/>
      <c r="BL10" s="626"/>
      <c r="BM10" s="626"/>
      <c r="BN10" s="627"/>
      <c r="BO10" s="628">
        <v>2.2000000000000002</v>
      </c>
      <c r="BP10" s="628"/>
      <c r="BQ10" s="628"/>
      <c r="BR10" s="628"/>
      <c r="BS10" s="634" t="s">
        <v>114</v>
      </c>
      <c r="BT10" s="626"/>
      <c r="BU10" s="626"/>
      <c r="BV10" s="626"/>
      <c r="BW10" s="626"/>
      <c r="BX10" s="626"/>
      <c r="BY10" s="626"/>
      <c r="BZ10" s="626"/>
      <c r="CA10" s="626"/>
      <c r="CB10" s="635"/>
      <c r="CD10" s="639" t="s">
        <v>231</v>
      </c>
      <c r="CE10" s="640"/>
      <c r="CF10" s="640"/>
      <c r="CG10" s="640"/>
      <c r="CH10" s="640"/>
      <c r="CI10" s="640"/>
      <c r="CJ10" s="640"/>
      <c r="CK10" s="640"/>
      <c r="CL10" s="640"/>
      <c r="CM10" s="640"/>
      <c r="CN10" s="640"/>
      <c r="CO10" s="640"/>
      <c r="CP10" s="640"/>
      <c r="CQ10" s="641"/>
      <c r="CR10" s="625">
        <v>16815</v>
      </c>
      <c r="CS10" s="626"/>
      <c r="CT10" s="626"/>
      <c r="CU10" s="626"/>
      <c r="CV10" s="626"/>
      <c r="CW10" s="626"/>
      <c r="CX10" s="626"/>
      <c r="CY10" s="627"/>
      <c r="CZ10" s="628">
        <v>0.1</v>
      </c>
      <c r="DA10" s="628"/>
      <c r="DB10" s="628"/>
      <c r="DC10" s="628"/>
      <c r="DD10" s="634" t="s">
        <v>114</v>
      </c>
      <c r="DE10" s="626"/>
      <c r="DF10" s="626"/>
      <c r="DG10" s="626"/>
      <c r="DH10" s="626"/>
      <c r="DI10" s="626"/>
      <c r="DJ10" s="626"/>
      <c r="DK10" s="626"/>
      <c r="DL10" s="626"/>
      <c r="DM10" s="626"/>
      <c r="DN10" s="626"/>
      <c r="DO10" s="626"/>
      <c r="DP10" s="627"/>
      <c r="DQ10" s="634">
        <v>6671</v>
      </c>
      <c r="DR10" s="626"/>
      <c r="DS10" s="626"/>
      <c r="DT10" s="626"/>
      <c r="DU10" s="626"/>
      <c r="DV10" s="626"/>
      <c r="DW10" s="626"/>
      <c r="DX10" s="626"/>
      <c r="DY10" s="626"/>
      <c r="DZ10" s="626"/>
      <c r="EA10" s="626"/>
      <c r="EB10" s="626"/>
      <c r="EC10" s="635"/>
    </row>
    <row r="11" spans="2:143" ht="11.25" customHeight="1" x14ac:dyDescent="0.15">
      <c r="B11" s="622" t="s">
        <v>232</v>
      </c>
      <c r="C11" s="623"/>
      <c r="D11" s="623"/>
      <c r="E11" s="623"/>
      <c r="F11" s="623"/>
      <c r="G11" s="623"/>
      <c r="H11" s="623"/>
      <c r="I11" s="623"/>
      <c r="J11" s="623"/>
      <c r="K11" s="623"/>
      <c r="L11" s="623"/>
      <c r="M11" s="623"/>
      <c r="N11" s="623"/>
      <c r="O11" s="623"/>
      <c r="P11" s="623"/>
      <c r="Q11" s="624"/>
      <c r="R11" s="625" t="s">
        <v>114</v>
      </c>
      <c r="S11" s="626"/>
      <c r="T11" s="626"/>
      <c r="U11" s="626"/>
      <c r="V11" s="626"/>
      <c r="W11" s="626"/>
      <c r="X11" s="626"/>
      <c r="Y11" s="627"/>
      <c r="Z11" s="628" t="s">
        <v>114</v>
      </c>
      <c r="AA11" s="628"/>
      <c r="AB11" s="628"/>
      <c r="AC11" s="628"/>
      <c r="AD11" s="629" t="s">
        <v>114</v>
      </c>
      <c r="AE11" s="629"/>
      <c r="AF11" s="629"/>
      <c r="AG11" s="629"/>
      <c r="AH11" s="629"/>
      <c r="AI11" s="629"/>
      <c r="AJ11" s="629"/>
      <c r="AK11" s="629"/>
      <c r="AL11" s="630" t="s">
        <v>114</v>
      </c>
      <c r="AM11" s="631"/>
      <c r="AN11" s="631"/>
      <c r="AO11" s="632"/>
      <c r="AP11" s="622" t="s">
        <v>233</v>
      </c>
      <c r="AQ11" s="623"/>
      <c r="AR11" s="623"/>
      <c r="AS11" s="623"/>
      <c r="AT11" s="623"/>
      <c r="AU11" s="623"/>
      <c r="AV11" s="623"/>
      <c r="AW11" s="623"/>
      <c r="AX11" s="623"/>
      <c r="AY11" s="623"/>
      <c r="AZ11" s="623"/>
      <c r="BA11" s="623"/>
      <c r="BB11" s="623"/>
      <c r="BC11" s="623"/>
      <c r="BD11" s="623"/>
      <c r="BE11" s="623"/>
      <c r="BF11" s="624"/>
      <c r="BG11" s="625">
        <v>147664</v>
      </c>
      <c r="BH11" s="626"/>
      <c r="BI11" s="626"/>
      <c r="BJ11" s="626"/>
      <c r="BK11" s="626"/>
      <c r="BL11" s="626"/>
      <c r="BM11" s="626"/>
      <c r="BN11" s="627"/>
      <c r="BO11" s="628">
        <v>5.5</v>
      </c>
      <c r="BP11" s="628"/>
      <c r="BQ11" s="628"/>
      <c r="BR11" s="628"/>
      <c r="BS11" s="634" t="s">
        <v>114</v>
      </c>
      <c r="BT11" s="626"/>
      <c r="BU11" s="626"/>
      <c r="BV11" s="626"/>
      <c r="BW11" s="626"/>
      <c r="BX11" s="626"/>
      <c r="BY11" s="626"/>
      <c r="BZ11" s="626"/>
      <c r="CA11" s="626"/>
      <c r="CB11" s="635"/>
      <c r="CD11" s="639" t="s">
        <v>234</v>
      </c>
      <c r="CE11" s="640"/>
      <c r="CF11" s="640"/>
      <c r="CG11" s="640"/>
      <c r="CH11" s="640"/>
      <c r="CI11" s="640"/>
      <c r="CJ11" s="640"/>
      <c r="CK11" s="640"/>
      <c r="CL11" s="640"/>
      <c r="CM11" s="640"/>
      <c r="CN11" s="640"/>
      <c r="CO11" s="640"/>
      <c r="CP11" s="640"/>
      <c r="CQ11" s="641"/>
      <c r="CR11" s="625">
        <v>1066473</v>
      </c>
      <c r="CS11" s="626"/>
      <c r="CT11" s="626"/>
      <c r="CU11" s="626"/>
      <c r="CV11" s="626"/>
      <c r="CW11" s="626"/>
      <c r="CX11" s="626"/>
      <c r="CY11" s="627"/>
      <c r="CZ11" s="628">
        <v>7.4</v>
      </c>
      <c r="DA11" s="628"/>
      <c r="DB11" s="628"/>
      <c r="DC11" s="628"/>
      <c r="DD11" s="634">
        <v>232928</v>
      </c>
      <c r="DE11" s="626"/>
      <c r="DF11" s="626"/>
      <c r="DG11" s="626"/>
      <c r="DH11" s="626"/>
      <c r="DI11" s="626"/>
      <c r="DJ11" s="626"/>
      <c r="DK11" s="626"/>
      <c r="DL11" s="626"/>
      <c r="DM11" s="626"/>
      <c r="DN11" s="626"/>
      <c r="DO11" s="626"/>
      <c r="DP11" s="627"/>
      <c r="DQ11" s="634">
        <v>546686</v>
      </c>
      <c r="DR11" s="626"/>
      <c r="DS11" s="626"/>
      <c r="DT11" s="626"/>
      <c r="DU11" s="626"/>
      <c r="DV11" s="626"/>
      <c r="DW11" s="626"/>
      <c r="DX11" s="626"/>
      <c r="DY11" s="626"/>
      <c r="DZ11" s="626"/>
      <c r="EA11" s="626"/>
      <c r="EB11" s="626"/>
      <c r="EC11" s="635"/>
    </row>
    <row r="12" spans="2:143" ht="11.25" customHeight="1" x14ac:dyDescent="0.15">
      <c r="B12" s="622" t="s">
        <v>235</v>
      </c>
      <c r="C12" s="623"/>
      <c r="D12" s="623"/>
      <c r="E12" s="623"/>
      <c r="F12" s="623"/>
      <c r="G12" s="623"/>
      <c r="H12" s="623"/>
      <c r="I12" s="623"/>
      <c r="J12" s="623"/>
      <c r="K12" s="623"/>
      <c r="L12" s="623"/>
      <c r="M12" s="623"/>
      <c r="N12" s="623"/>
      <c r="O12" s="623"/>
      <c r="P12" s="623"/>
      <c r="Q12" s="624"/>
      <c r="R12" s="625" t="s">
        <v>114</v>
      </c>
      <c r="S12" s="626"/>
      <c r="T12" s="626"/>
      <c r="U12" s="626"/>
      <c r="V12" s="626"/>
      <c r="W12" s="626"/>
      <c r="X12" s="626"/>
      <c r="Y12" s="627"/>
      <c r="Z12" s="628" t="s">
        <v>114</v>
      </c>
      <c r="AA12" s="628"/>
      <c r="AB12" s="628"/>
      <c r="AC12" s="628"/>
      <c r="AD12" s="629" t="s">
        <v>114</v>
      </c>
      <c r="AE12" s="629"/>
      <c r="AF12" s="629"/>
      <c r="AG12" s="629"/>
      <c r="AH12" s="629"/>
      <c r="AI12" s="629"/>
      <c r="AJ12" s="629"/>
      <c r="AK12" s="629"/>
      <c r="AL12" s="630" t="s">
        <v>114</v>
      </c>
      <c r="AM12" s="631"/>
      <c r="AN12" s="631"/>
      <c r="AO12" s="632"/>
      <c r="AP12" s="622" t="s">
        <v>236</v>
      </c>
      <c r="AQ12" s="623"/>
      <c r="AR12" s="623"/>
      <c r="AS12" s="623"/>
      <c r="AT12" s="623"/>
      <c r="AU12" s="623"/>
      <c r="AV12" s="623"/>
      <c r="AW12" s="623"/>
      <c r="AX12" s="623"/>
      <c r="AY12" s="623"/>
      <c r="AZ12" s="623"/>
      <c r="BA12" s="623"/>
      <c r="BB12" s="623"/>
      <c r="BC12" s="623"/>
      <c r="BD12" s="623"/>
      <c r="BE12" s="623"/>
      <c r="BF12" s="624"/>
      <c r="BG12" s="625">
        <v>1271980</v>
      </c>
      <c r="BH12" s="626"/>
      <c r="BI12" s="626"/>
      <c r="BJ12" s="626"/>
      <c r="BK12" s="626"/>
      <c r="BL12" s="626"/>
      <c r="BM12" s="626"/>
      <c r="BN12" s="627"/>
      <c r="BO12" s="628">
        <v>47.1</v>
      </c>
      <c r="BP12" s="628"/>
      <c r="BQ12" s="628"/>
      <c r="BR12" s="628"/>
      <c r="BS12" s="634" t="s">
        <v>114</v>
      </c>
      <c r="BT12" s="626"/>
      <c r="BU12" s="626"/>
      <c r="BV12" s="626"/>
      <c r="BW12" s="626"/>
      <c r="BX12" s="626"/>
      <c r="BY12" s="626"/>
      <c r="BZ12" s="626"/>
      <c r="CA12" s="626"/>
      <c r="CB12" s="635"/>
      <c r="CD12" s="639" t="s">
        <v>237</v>
      </c>
      <c r="CE12" s="640"/>
      <c r="CF12" s="640"/>
      <c r="CG12" s="640"/>
      <c r="CH12" s="640"/>
      <c r="CI12" s="640"/>
      <c r="CJ12" s="640"/>
      <c r="CK12" s="640"/>
      <c r="CL12" s="640"/>
      <c r="CM12" s="640"/>
      <c r="CN12" s="640"/>
      <c r="CO12" s="640"/>
      <c r="CP12" s="640"/>
      <c r="CQ12" s="641"/>
      <c r="CR12" s="625">
        <v>516851</v>
      </c>
      <c r="CS12" s="626"/>
      <c r="CT12" s="626"/>
      <c r="CU12" s="626"/>
      <c r="CV12" s="626"/>
      <c r="CW12" s="626"/>
      <c r="CX12" s="626"/>
      <c r="CY12" s="627"/>
      <c r="CZ12" s="628">
        <v>3.6</v>
      </c>
      <c r="DA12" s="628"/>
      <c r="DB12" s="628"/>
      <c r="DC12" s="628"/>
      <c r="DD12" s="634">
        <v>203980</v>
      </c>
      <c r="DE12" s="626"/>
      <c r="DF12" s="626"/>
      <c r="DG12" s="626"/>
      <c r="DH12" s="626"/>
      <c r="DI12" s="626"/>
      <c r="DJ12" s="626"/>
      <c r="DK12" s="626"/>
      <c r="DL12" s="626"/>
      <c r="DM12" s="626"/>
      <c r="DN12" s="626"/>
      <c r="DO12" s="626"/>
      <c r="DP12" s="627"/>
      <c r="DQ12" s="634">
        <v>449992</v>
      </c>
      <c r="DR12" s="626"/>
      <c r="DS12" s="626"/>
      <c r="DT12" s="626"/>
      <c r="DU12" s="626"/>
      <c r="DV12" s="626"/>
      <c r="DW12" s="626"/>
      <c r="DX12" s="626"/>
      <c r="DY12" s="626"/>
      <c r="DZ12" s="626"/>
      <c r="EA12" s="626"/>
      <c r="EB12" s="626"/>
      <c r="EC12" s="635"/>
    </row>
    <row r="13" spans="2:143" ht="11.25" customHeight="1" x14ac:dyDescent="0.15">
      <c r="B13" s="622" t="s">
        <v>238</v>
      </c>
      <c r="C13" s="623"/>
      <c r="D13" s="623"/>
      <c r="E13" s="623"/>
      <c r="F13" s="623"/>
      <c r="G13" s="623"/>
      <c r="H13" s="623"/>
      <c r="I13" s="623"/>
      <c r="J13" s="623"/>
      <c r="K13" s="623"/>
      <c r="L13" s="623"/>
      <c r="M13" s="623"/>
      <c r="N13" s="623"/>
      <c r="O13" s="623"/>
      <c r="P13" s="623"/>
      <c r="Q13" s="624"/>
      <c r="R13" s="625">
        <v>31190</v>
      </c>
      <c r="S13" s="626"/>
      <c r="T13" s="626"/>
      <c r="U13" s="626"/>
      <c r="V13" s="626"/>
      <c r="W13" s="626"/>
      <c r="X13" s="626"/>
      <c r="Y13" s="627"/>
      <c r="Z13" s="628">
        <v>0.2</v>
      </c>
      <c r="AA13" s="628"/>
      <c r="AB13" s="628"/>
      <c r="AC13" s="628"/>
      <c r="AD13" s="629">
        <v>31190</v>
      </c>
      <c r="AE13" s="629"/>
      <c r="AF13" s="629"/>
      <c r="AG13" s="629"/>
      <c r="AH13" s="629"/>
      <c r="AI13" s="629"/>
      <c r="AJ13" s="629"/>
      <c r="AK13" s="629"/>
      <c r="AL13" s="630">
        <v>0.4</v>
      </c>
      <c r="AM13" s="631"/>
      <c r="AN13" s="631"/>
      <c r="AO13" s="632"/>
      <c r="AP13" s="622" t="s">
        <v>239</v>
      </c>
      <c r="AQ13" s="623"/>
      <c r="AR13" s="623"/>
      <c r="AS13" s="623"/>
      <c r="AT13" s="623"/>
      <c r="AU13" s="623"/>
      <c r="AV13" s="623"/>
      <c r="AW13" s="623"/>
      <c r="AX13" s="623"/>
      <c r="AY13" s="623"/>
      <c r="AZ13" s="623"/>
      <c r="BA13" s="623"/>
      <c r="BB13" s="623"/>
      <c r="BC13" s="623"/>
      <c r="BD13" s="623"/>
      <c r="BE13" s="623"/>
      <c r="BF13" s="624"/>
      <c r="BG13" s="625">
        <v>1265397</v>
      </c>
      <c r="BH13" s="626"/>
      <c r="BI13" s="626"/>
      <c r="BJ13" s="626"/>
      <c r="BK13" s="626"/>
      <c r="BL13" s="626"/>
      <c r="BM13" s="626"/>
      <c r="BN13" s="627"/>
      <c r="BO13" s="628">
        <v>46.9</v>
      </c>
      <c r="BP13" s="628"/>
      <c r="BQ13" s="628"/>
      <c r="BR13" s="628"/>
      <c r="BS13" s="634" t="s">
        <v>114</v>
      </c>
      <c r="BT13" s="626"/>
      <c r="BU13" s="626"/>
      <c r="BV13" s="626"/>
      <c r="BW13" s="626"/>
      <c r="BX13" s="626"/>
      <c r="BY13" s="626"/>
      <c r="BZ13" s="626"/>
      <c r="CA13" s="626"/>
      <c r="CB13" s="635"/>
      <c r="CD13" s="639" t="s">
        <v>240</v>
      </c>
      <c r="CE13" s="640"/>
      <c r="CF13" s="640"/>
      <c r="CG13" s="640"/>
      <c r="CH13" s="640"/>
      <c r="CI13" s="640"/>
      <c r="CJ13" s="640"/>
      <c r="CK13" s="640"/>
      <c r="CL13" s="640"/>
      <c r="CM13" s="640"/>
      <c r="CN13" s="640"/>
      <c r="CO13" s="640"/>
      <c r="CP13" s="640"/>
      <c r="CQ13" s="641"/>
      <c r="CR13" s="625">
        <v>1193909</v>
      </c>
      <c r="CS13" s="626"/>
      <c r="CT13" s="626"/>
      <c r="CU13" s="626"/>
      <c r="CV13" s="626"/>
      <c r="CW13" s="626"/>
      <c r="CX13" s="626"/>
      <c r="CY13" s="627"/>
      <c r="CZ13" s="628">
        <v>8.3000000000000007</v>
      </c>
      <c r="DA13" s="628"/>
      <c r="DB13" s="628"/>
      <c r="DC13" s="628"/>
      <c r="DD13" s="634">
        <v>331887</v>
      </c>
      <c r="DE13" s="626"/>
      <c r="DF13" s="626"/>
      <c r="DG13" s="626"/>
      <c r="DH13" s="626"/>
      <c r="DI13" s="626"/>
      <c r="DJ13" s="626"/>
      <c r="DK13" s="626"/>
      <c r="DL13" s="626"/>
      <c r="DM13" s="626"/>
      <c r="DN13" s="626"/>
      <c r="DO13" s="626"/>
      <c r="DP13" s="627"/>
      <c r="DQ13" s="634">
        <v>904076</v>
      </c>
      <c r="DR13" s="626"/>
      <c r="DS13" s="626"/>
      <c r="DT13" s="626"/>
      <c r="DU13" s="626"/>
      <c r="DV13" s="626"/>
      <c r="DW13" s="626"/>
      <c r="DX13" s="626"/>
      <c r="DY13" s="626"/>
      <c r="DZ13" s="626"/>
      <c r="EA13" s="626"/>
      <c r="EB13" s="626"/>
      <c r="EC13" s="635"/>
    </row>
    <row r="14" spans="2:143" ht="11.25" customHeight="1" x14ac:dyDescent="0.15">
      <c r="B14" s="622" t="s">
        <v>241</v>
      </c>
      <c r="C14" s="623"/>
      <c r="D14" s="623"/>
      <c r="E14" s="623"/>
      <c r="F14" s="623"/>
      <c r="G14" s="623"/>
      <c r="H14" s="623"/>
      <c r="I14" s="623"/>
      <c r="J14" s="623"/>
      <c r="K14" s="623"/>
      <c r="L14" s="623"/>
      <c r="M14" s="623"/>
      <c r="N14" s="623"/>
      <c r="O14" s="623"/>
      <c r="P14" s="623"/>
      <c r="Q14" s="624"/>
      <c r="R14" s="625" t="s">
        <v>114</v>
      </c>
      <c r="S14" s="626"/>
      <c r="T14" s="626"/>
      <c r="U14" s="626"/>
      <c r="V14" s="626"/>
      <c r="W14" s="626"/>
      <c r="X14" s="626"/>
      <c r="Y14" s="627"/>
      <c r="Z14" s="628" t="s">
        <v>114</v>
      </c>
      <c r="AA14" s="628"/>
      <c r="AB14" s="628"/>
      <c r="AC14" s="628"/>
      <c r="AD14" s="629" t="s">
        <v>114</v>
      </c>
      <c r="AE14" s="629"/>
      <c r="AF14" s="629"/>
      <c r="AG14" s="629"/>
      <c r="AH14" s="629"/>
      <c r="AI14" s="629"/>
      <c r="AJ14" s="629"/>
      <c r="AK14" s="629"/>
      <c r="AL14" s="630" t="s">
        <v>114</v>
      </c>
      <c r="AM14" s="631"/>
      <c r="AN14" s="631"/>
      <c r="AO14" s="632"/>
      <c r="AP14" s="622" t="s">
        <v>242</v>
      </c>
      <c r="AQ14" s="623"/>
      <c r="AR14" s="623"/>
      <c r="AS14" s="623"/>
      <c r="AT14" s="623"/>
      <c r="AU14" s="623"/>
      <c r="AV14" s="623"/>
      <c r="AW14" s="623"/>
      <c r="AX14" s="623"/>
      <c r="AY14" s="623"/>
      <c r="AZ14" s="623"/>
      <c r="BA14" s="623"/>
      <c r="BB14" s="623"/>
      <c r="BC14" s="623"/>
      <c r="BD14" s="623"/>
      <c r="BE14" s="623"/>
      <c r="BF14" s="624"/>
      <c r="BG14" s="625">
        <v>68730</v>
      </c>
      <c r="BH14" s="626"/>
      <c r="BI14" s="626"/>
      <c r="BJ14" s="626"/>
      <c r="BK14" s="626"/>
      <c r="BL14" s="626"/>
      <c r="BM14" s="626"/>
      <c r="BN14" s="627"/>
      <c r="BO14" s="628">
        <v>2.5</v>
      </c>
      <c r="BP14" s="628"/>
      <c r="BQ14" s="628"/>
      <c r="BR14" s="628"/>
      <c r="BS14" s="634" t="s">
        <v>114</v>
      </c>
      <c r="BT14" s="626"/>
      <c r="BU14" s="626"/>
      <c r="BV14" s="626"/>
      <c r="BW14" s="626"/>
      <c r="BX14" s="626"/>
      <c r="BY14" s="626"/>
      <c r="BZ14" s="626"/>
      <c r="CA14" s="626"/>
      <c r="CB14" s="635"/>
      <c r="CD14" s="639" t="s">
        <v>243</v>
      </c>
      <c r="CE14" s="640"/>
      <c r="CF14" s="640"/>
      <c r="CG14" s="640"/>
      <c r="CH14" s="640"/>
      <c r="CI14" s="640"/>
      <c r="CJ14" s="640"/>
      <c r="CK14" s="640"/>
      <c r="CL14" s="640"/>
      <c r="CM14" s="640"/>
      <c r="CN14" s="640"/>
      <c r="CO14" s="640"/>
      <c r="CP14" s="640"/>
      <c r="CQ14" s="641"/>
      <c r="CR14" s="625">
        <v>552887</v>
      </c>
      <c r="CS14" s="626"/>
      <c r="CT14" s="626"/>
      <c r="CU14" s="626"/>
      <c r="CV14" s="626"/>
      <c r="CW14" s="626"/>
      <c r="CX14" s="626"/>
      <c r="CY14" s="627"/>
      <c r="CZ14" s="628">
        <v>3.8</v>
      </c>
      <c r="DA14" s="628"/>
      <c r="DB14" s="628"/>
      <c r="DC14" s="628"/>
      <c r="DD14" s="634">
        <v>56655</v>
      </c>
      <c r="DE14" s="626"/>
      <c r="DF14" s="626"/>
      <c r="DG14" s="626"/>
      <c r="DH14" s="626"/>
      <c r="DI14" s="626"/>
      <c r="DJ14" s="626"/>
      <c r="DK14" s="626"/>
      <c r="DL14" s="626"/>
      <c r="DM14" s="626"/>
      <c r="DN14" s="626"/>
      <c r="DO14" s="626"/>
      <c r="DP14" s="627"/>
      <c r="DQ14" s="634">
        <v>504445</v>
      </c>
      <c r="DR14" s="626"/>
      <c r="DS14" s="626"/>
      <c r="DT14" s="626"/>
      <c r="DU14" s="626"/>
      <c r="DV14" s="626"/>
      <c r="DW14" s="626"/>
      <c r="DX14" s="626"/>
      <c r="DY14" s="626"/>
      <c r="DZ14" s="626"/>
      <c r="EA14" s="626"/>
      <c r="EB14" s="626"/>
      <c r="EC14" s="635"/>
    </row>
    <row r="15" spans="2:143" ht="11.25" customHeight="1" x14ac:dyDescent="0.15">
      <c r="B15" s="622" t="s">
        <v>244</v>
      </c>
      <c r="C15" s="623"/>
      <c r="D15" s="623"/>
      <c r="E15" s="623"/>
      <c r="F15" s="623"/>
      <c r="G15" s="623"/>
      <c r="H15" s="623"/>
      <c r="I15" s="623"/>
      <c r="J15" s="623"/>
      <c r="K15" s="623"/>
      <c r="L15" s="623"/>
      <c r="M15" s="623"/>
      <c r="N15" s="623"/>
      <c r="O15" s="623"/>
      <c r="P15" s="623"/>
      <c r="Q15" s="624"/>
      <c r="R15" s="625">
        <v>9130</v>
      </c>
      <c r="S15" s="626"/>
      <c r="T15" s="626"/>
      <c r="U15" s="626"/>
      <c r="V15" s="626"/>
      <c r="W15" s="626"/>
      <c r="X15" s="626"/>
      <c r="Y15" s="627"/>
      <c r="Z15" s="628">
        <v>0.1</v>
      </c>
      <c r="AA15" s="628"/>
      <c r="AB15" s="628"/>
      <c r="AC15" s="628"/>
      <c r="AD15" s="629">
        <v>9130</v>
      </c>
      <c r="AE15" s="629"/>
      <c r="AF15" s="629"/>
      <c r="AG15" s="629"/>
      <c r="AH15" s="629"/>
      <c r="AI15" s="629"/>
      <c r="AJ15" s="629"/>
      <c r="AK15" s="629"/>
      <c r="AL15" s="630">
        <v>0.1</v>
      </c>
      <c r="AM15" s="631"/>
      <c r="AN15" s="631"/>
      <c r="AO15" s="632"/>
      <c r="AP15" s="622" t="s">
        <v>245</v>
      </c>
      <c r="AQ15" s="623"/>
      <c r="AR15" s="623"/>
      <c r="AS15" s="623"/>
      <c r="AT15" s="623"/>
      <c r="AU15" s="623"/>
      <c r="AV15" s="623"/>
      <c r="AW15" s="623"/>
      <c r="AX15" s="623"/>
      <c r="AY15" s="623"/>
      <c r="AZ15" s="623"/>
      <c r="BA15" s="623"/>
      <c r="BB15" s="623"/>
      <c r="BC15" s="623"/>
      <c r="BD15" s="623"/>
      <c r="BE15" s="623"/>
      <c r="BF15" s="624"/>
      <c r="BG15" s="625">
        <v>164231</v>
      </c>
      <c r="BH15" s="626"/>
      <c r="BI15" s="626"/>
      <c r="BJ15" s="626"/>
      <c r="BK15" s="626"/>
      <c r="BL15" s="626"/>
      <c r="BM15" s="626"/>
      <c r="BN15" s="627"/>
      <c r="BO15" s="628">
        <v>6.1</v>
      </c>
      <c r="BP15" s="628"/>
      <c r="BQ15" s="628"/>
      <c r="BR15" s="628"/>
      <c r="BS15" s="634" t="s">
        <v>114</v>
      </c>
      <c r="BT15" s="626"/>
      <c r="BU15" s="626"/>
      <c r="BV15" s="626"/>
      <c r="BW15" s="626"/>
      <c r="BX15" s="626"/>
      <c r="BY15" s="626"/>
      <c r="BZ15" s="626"/>
      <c r="CA15" s="626"/>
      <c r="CB15" s="635"/>
      <c r="CD15" s="639" t="s">
        <v>246</v>
      </c>
      <c r="CE15" s="640"/>
      <c r="CF15" s="640"/>
      <c r="CG15" s="640"/>
      <c r="CH15" s="640"/>
      <c r="CI15" s="640"/>
      <c r="CJ15" s="640"/>
      <c r="CK15" s="640"/>
      <c r="CL15" s="640"/>
      <c r="CM15" s="640"/>
      <c r="CN15" s="640"/>
      <c r="CO15" s="640"/>
      <c r="CP15" s="640"/>
      <c r="CQ15" s="641"/>
      <c r="CR15" s="625">
        <v>1268950</v>
      </c>
      <c r="CS15" s="626"/>
      <c r="CT15" s="626"/>
      <c r="CU15" s="626"/>
      <c r="CV15" s="626"/>
      <c r="CW15" s="626"/>
      <c r="CX15" s="626"/>
      <c r="CY15" s="627"/>
      <c r="CZ15" s="628">
        <v>8.8000000000000007</v>
      </c>
      <c r="DA15" s="628"/>
      <c r="DB15" s="628"/>
      <c r="DC15" s="628"/>
      <c r="DD15" s="634">
        <v>55224</v>
      </c>
      <c r="DE15" s="626"/>
      <c r="DF15" s="626"/>
      <c r="DG15" s="626"/>
      <c r="DH15" s="626"/>
      <c r="DI15" s="626"/>
      <c r="DJ15" s="626"/>
      <c r="DK15" s="626"/>
      <c r="DL15" s="626"/>
      <c r="DM15" s="626"/>
      <c r="DN15" s="626"/>
      <c r="DO15" s="626"/>
      <c r="DP15" s="627"/>
      <c r="DQ15" s="634">
        <v>1111361</v>
      </c>
      <c r="DR15" s="626"/>
      <c r="DS15" s="626"/>
      <c r="DT15" s="626"/>
      <c r="DU15" s="626"/>
      <c r="DV15" s="626"/>
      <c r="DW15" s="626"/>
      <c r="DX15" s="626"/>
      <c r="DY15" s="626"/>
      <c r="DZ15" s="626"/>
      <c r="EA15" s="626"/>
      <c r="EB15" s="626"/>
      <c r="EC15" s="635"/>
    </row>
    <row r="16" spans="2:143" ht="11.25" customHeight="1" x14ac:dyDescent="0.15">
      <c r="B16" s="622" t="s">
        <v>247</v>
      </c>
      <c r="C16" s="623"/>
      <c r="D16" s="623"/>
      <c r="E16" s="623"/>
      <c r="F16" s="623"/>
      <c r="G16" s="623"/>
      <c r="H16" s="623"/>
      <c r="I16" s="623"/>
      <c r="J16" s="623"/>
      <c r="K16" s="623"/>
      <c r="L16" s="623"/>
      <c r="M16" s="623"/>
      <c r="N16" s="623"/>
      <c r="O16" s="623"/>
      <c r="P16" s="623"/>
      <c r="Q16" s="624"/>
      <c r="R16" s="625">
        <v>5748582</v>
      </c>
      <c r="S16" s="626"/>
      <c r="T16" s="626"/>
      <c r="U16" s="626"/>
      <c r="V16" s="626"/>
      <c r="W16" s="626"/>
      <c r="X16" s="626"/>
      <c r="Y16" s="627"/>
      <c r="Z16" s="628">
        <v>39.299999999999997</v>
      </c>
      <c r="AA16" s="628"/>
      <c r="AB16" s="628"/>
      <c r="AC16" s="628"/>
      <c r="AD16" s="629">
        <v>5342091</v>
      </c>
      <c r="AE16" s="629"/>
      <c r="AF16" s="629"/>
      <c r="AG16" s="629"/>
      <c r="AH16" s="629"/>
      <c r="AI16" s="629"/>
      <c r="AJ16" s="629"/>
      <c r="AK16" s="629"/>
      <c r="AL16" s="630">
        <v>60.7</v>
      </c>
      <c r="AM16" s="631"/>
      <c r="AN16" s="631"/>
      <c r="AO16" s="632"/>
      <c r="AP16" s="622" t="s">
        <v>248</v>
      </c>
      <c r="AQ16" s="623"/>
      <c r="AR16" s="623"/>
      <c r="AS16" s="623"/>
      <c r="AT16" s="623"/>
      <c r="AU16" s="623"/>
      <c r="AV16" s="623"/>
      <c r="AW16" s="623"/>
      <c r="AX16" s="623"/>
      <c r="AY16" s="623"/>
      <c r="AZ16" s="623"/>
      <c r="BA16" s="623"/>
      <c r="BB16" s="623"/>
      <c r="BC16" s="623"/>
      <c r="BD16" s="623"/>
      <c r="BE16" s="623"/>
      <c r="BF16" s="624"/>
      <c r="BG16" s="625" t="s">
        <v>114</v>
      </c>
      <c r="BH16" s="626"/>
      <c r="BI16" s="626"/>
      <c r="BJ16" s="626"/>
      <c r="BK16" s="626"/>
      <c r="BL16" s="626"/>
      <c r="BM16" s="626"/>
      <c r="BN16" s="627"/>
      <c r="BO16" s="628" t="s">
        <v>114</v>
      </c>
      <c r="BP16" s="628"/>
      <c r="BQ16" s="628"/>
      <c r="BR16" s="628"/>
      <c r="BS16" s="634" t="s">
        <v>114</v>
      </c>
      <c r="BT16" s="626"/>
      <c r="BU16" s="626"/>
      <c r="BV16" s="626"/>
      <c r="BW16" s="626"/>
      <c r="BX16" s="626"/>
      <c r="BY16" s="626"/>
      <c r="BZ16" s="626"/>
      <c r="CA16" s="626"/>
      <c r="CB16" s="635"/>
      <c r="CD16" s="639" t="s">
        <v>249</v>
      </c>
      <c r="CE16" s="640"/>
      <c r="CF16" s="640"/>
      <c r="CG16" s="640"/>
      <c r="CH16" s="640"/>
      <c r="CI16" s="640"/>
      <c r="CJ16" s="640"/>
      <c r="CK16" s="640"/>
      <c r="CL16" s="640"/>
      <c r="CM16" s="640"/>
      <c r="CN16" s="640"/>
      <c r="CO16" s="640"/>
      <c r="CP16" s="640"/>
      <c r="CQ16" s="641"/>
      <c r="CR16" s="625">
        <v>4075</v>
      </c>
      <c r="CS16" s="626"/>
      <c r="CT16" s="626"/>
      <c r="CU16" s="626"/>
      <c r="CV16" s="626"/>
      <c r="CW16" s="626"/>
      <c r="CX16" s="626"/>
      <c r="CY16" s="627"/>
      <c r="CZ16" s="628">
        <v>0</v>
      </c>
      <c r="DA16" s="628"/>
      <c r="DB16" s="628"/>
      <c r="DC16" s="628"/>
      <c r="DD16" s="634" t="s">
        <v>114</v>
      </c>
      <c r="DE16" s="626"/>
      <c r="DF16" s="626"/>
      <c r="DG16" s="626"/>
      <c r="DH16" s="626"/>
      <c r="DI16" s="626"/>
      <c r="DJ16" s="626"/>
      <c r="DK16" s="626"/>
      <c r="DL16" s="626"/>
      <c r="DM16" s="626"/>
      <c r="DN16" s="626"/>
      <c r="DO16" s="626"/>
      <c r="DP16" s="627"/>
      <c r="DQ16" s="634">
        <v>1051</v>
      </c>
      <c r="DR16" s="626"/>
      <c r="DS16" s="626"/>
      <c r="DT16" s="626"/>
      <c r="DU16" s="626"/>
      <c r="DV16" s="626"/>
      <c r="DW16" s="626"/>
      <c r="DX16" s="626"/>
      <c r="DY16" s="626"/>
      <c r="DZ16" s="626"/>
      <c r="EA16" s="626"/>
      <c r="EB16" s="626"/>
      <c r="EC16" s="635"/>
    </row>
    <row r="17" spans="2:133" ht="11.25" customHeight="1" x14ac:dyDescent="0.15">
      <c r="B17" s="622" t="s">
        <v>250</v>
      </c>
      <c r="C17" s="623"/>
      <c r="D17" s="623"/>
      <c r="E17" s="623"/>
      <c r="F17" s="623"/>
      <c r="G17" s="623"/>
      <c r="H17" s="623"/>
      <c r="I17" s="623"/>
      <c r="J17" s="623"/>
      <c r="K17" s="623"/>
      <c r="L17" s="623"/>
      <c r="M17" s="623"/>
      <c r="N17" s="623"/>
      <c r="O17" s="623"/>
      <c r="P17" s="623"/>
      <c r="Q17" s="624"/>
      <c r="R17" s="625">
        <v>5342091</v>
      </c>
      <c r="S17" s="626"/>
      <c r="T17" s="626"/>
      <c r="U17" s="626"/>
      <c r="V17" s="626"/>
      <c r="W17" s="626"/>
      <c r="X17" s="626"/>
      <c r="Y17" s="627"/>
      <c r="Z17" s="628">
        <v>36.5</v>
      </c>
      <c r="AA17" s="628"/>
      <c r="AB17" s="628"/>
      <c r="AC17" s="628"/>
      <c r="AD17" s="629">
        <v>5342091</v>
      </c>
      <c r="AE17" s="629"/>
      <c r="AF17" s="629"/>
      <c r="AG17" s="629"/>
      <c r="AH17" s="629"/>
      <c r="AI17" s="629"/>
      <c r="AJ17" s="629"/>
      <c r="AK17" s="629"/>
      <c r="AL17" s="630">
        <v>60.7</v>
      </c>
      <c r="AM17" s="631"/>
      <c r="AN17" s="631"/>
      <c r="AO17" s="632"/>
      <c r="AP17" s="622" t="s">
        <v>251</v>
      </c>
      <c r="AQ17" s="623"/>
      <c r="AR17" s="623"/>
      <c r="AS17" s="623"/>
      <c r="AT17" s="623"/>
      <c r="AU17" s="623"/>
      <c r="AV17" s="623"/>
      <c r="AW17" s="623"/>
      <c r="AX17" s="623"/>
      <c r="AY17" s="623"/>
      <c r="AZ17" s="623"/>
      <c r="BA17" s="623"/>
      <c r="BB17" s="623"/>
      <c r="BC17" s="623"/>
      <c r="BD17" s="623"/>
      <c r="BE17" s="623"/>
      <c r="BF17" s="624"/>
      <c r="BG17" s="625" t="s">
        <v>114</v>
      </c>
      <c r="BH17" s="626"/>
      <c r="BI17" s="626"/>
      <c r="BJ17" s="626"/>
      <c r="BK17" s="626"/>
      <c r="BL17" s="626"/>
      <c r="BM17" s="626"/>
      <c r="BN17" s="627"/>
      <c r="BO17" s="628" t="s">
        <v>114</v>
      </c>
      <c r="BP17" s="628"/>
      <c r="BQ17" s="628"/>
      <c r="BR17" s="628"/>
      <c r="BS17" s="634" t="s">
        <v>114</v>
      </c>
      <c r="BT17" s="626"/>
      <c r="BU17" s="626"/>
      <c r="BV17" s="626"/>
      <c r="BW17" s="626"/>
      <c r="BX17" s="626"/>
      <c r="BY17" s="626"/>
      <c r="BZ17" s="626"/>
      <c r="CA17" s="626"/>
      <c r="CB17" s="635"/>
      <c r="CD17" s="639" t="s">
        <v>252</v>
      </c>
      <c r="CE17" s="640"/>
      <c r="CF17" s="640"/>
      <c r="CG17" s="640"/>
      <c r="CH17" s="640"/>
      <c r="CI17" s="640"/>
      <c r="CJ17" s="640"/>
      <c r="CK17" s="640"/>
      <c r="CL17" s="640"/>
      <c r="CM17" s="640"/>
      <c r="CN17" s="640"/>
      <c r="CO17" s="640"/>
      <c r="CP17" s="640"/>
      <c r="CQ17" s="641"/>
      <c r="CR17" s="625">
        <v>2530157</v>
      </c>
      <c r="CS17" s="626"/>
      <c r="CT17" s="626"/>
      <c r="CU17" s="626"/>
      <c r="CV17" s="626"/>
      <c r="CW17" s="626"/>
      <c r="CX17" s="626"/>
      <c r="CY17" s="627"/>
      <c r="CZ17" s="628">
        <v>17.600000000000001</v>
      </c>
      <c r="DA17" s="628"/>
      <c r="DB17" s="628"/>
      <c r="DC17" s="628"/>
      <c r="DD17" s="634" t="s">
        <v>114</v>
      </c>
      <c r="DE17" s="626"/>
      <c r="DF17" s="626"/>
      <c r="DG17" s="626"/>
      <c r="DH17" s="626"/>
      <c r="DI17" s="626"/>
      <c r="DJ17" s="626"/>
      <c r="DK17" s="626"/>
      <c r="DL17" s="626"/>
      <c r="DM17" s="626"/>
      <c r="DN17" s="626"/>
      <c r="DO17" s="626"/>
      <c r="DP17" s="627"/>
      <c r="DQ17" s="634">
        <v>2464584</v>
      </c>
      <c r="DR17" s="626"/>
      <c r="DS17" s="626"/>
      <c r="DT17" s="626"/>
      <c r="DU17" s="626"/>
      <c r="DV17" s="626"/>
      <c r="DW17" s="626"/>
      <c r="DX17" s="626"/>
      <c r="DY17" s="626"/>
      <c r="DZ17" s="626"/>
      <c r="EA17" s="626"/>
      <c r="EB17" s="626"/>
      <c r="EC17" s="635"/>
    </row>
    <row r="18" spans="2:133" ht="11.25" customHeight="1" x14ac:dyDescent="0.15">
      <c r="B18" s="622" t="s">
        <v>253</v>
      </c>
      <c r="C18" s="623"/>
      <c r="D18" s="623"/>
      <c r="E18" s="623"/>
      <c r="F18" s="623"/>
      <c r="G18" s="623"/>
      <c r="H18" s="623"/>
      <c r="I18" s="623"/>
      <c r="J18" s="623"/>
      <c r="K18" s="623"/>
      <c r="L18" s="623"/>
      <c r="M18" s="623"/>
      <c r="N18" s="623"/>
      <c r="O18" s="623"/>
      <c r="P18" s="623"/>
      <c r="Q18" s="624"/>
      <c r="R18" s="625">
        <v>406491</v>
      </c>
      <c r="S18" s="626"/>
      <c r="T18" s="626"/>
      <c r="U18" s="626"/>
      <c r="V18" s="626"/>
      <c r="W18" s="626"/>
      <c r="X18" s="626"/>
      <c r="Y18" s="627"/>
      <c r="Z18" s="628">
        <v>2.8</v>
      </c>
      <c r="AA18" s="628"/>
      <c r="AB18" s="628"/>
      <c r="AC18" s="628"/>
      <c r="AD18" s="629" t="s">
        <v>114</v>
      </c>
      <c r="AE18" s="629"/>
      <c r="AF18" s="629"/>
      <c r="AG18" s="629"/>
      <c r="AH18" s="629"/>
      <c r="AI18" s="629"/>
      <c r="AJ18" s="629"/>
      <c r="AK18" s="629"/>
      <c r="AL18" s="630" t="s">
        <v>114</v>
      </c>
      <c r="AM18" s="631"/>
      <c r="AN18" s="631"/>
      <c r="AO18" s="632"/>
      <c r="AP18" s="622" t="s">
        <v>254</v>
      </c>
      <c r="AQ18" s="623"/>
      <c r="AR18" s="623"/>
      <c r="AS18" s="623"/>
      <c r="AT18" s="623"/>
      <c r="AU18" s="623"/>
      <c r="AV18" s="623"/>
      <c r="AW18" s="623"/>
      <c r="AX18" s="623"/>
      <c r="AY18" s="623"/>
      <c r="AZ18" s="623"/>
      <c r="BA18" s="623"/>
      <c r="BB18" s="623"/>
      <c r="BC18" s="623"/>
      <c r="BD18" s="623"/>
      <c r="BE18" s="623"/>
      <c r="BF18" s="624"/>
      <c r="BG18" s="625" t="s">
        <v>114</v>
      </c>
      <c r="BH18" s="626"/>
      <c r="BI18" s="626"/>
      <c r="BJ18" s="626"/>
      <c r="BK18" s="626"/>
      <c r="BL18" s="626"/>
      <c r="BM18" s="626"/>
      <c r="BN18" s="627"/>
      <c r="BO18" s="628" t="s">
        <v>114</v>
      </c>
      <c r="BP18" s="628"/>
      <c r="BQ18" s="628"/>
      <c r="BR18" s="628"/>
      <c r="BS18" s="634" t="s">
        <v>114</v>
      </c>
      <c r="BT18" s="626"/>
      <c r="BU18" s="626"/>
      <c r="BV18" s="626"/>
      <c r="BW18" s="626"/>
      <c r="BX18" s="626"/>
      <c r="BY18" s="626"/>
      <c r="BZ18" s="626"/>
      <c r="CA18" s="626"/>
      <c r="CB18" s="635"/>
      <c r="CD18" s="639" t="s">
        <v>255</v>
      </c>
      <c r="CE18" s="640"/>
      <c r="CF18" s="640"/>
      <c r="CG18" s="640"/>
      <c r="CH18" s="640"/>
      <c r="CI18" s="640"/>
      <c r="CJ18" s="640"/>
      <c r="CK18" s="640"/>
      <c r="CL18" s="640"/>
      <c r="CM18" s="640"/>
      <c r="CN18" s="640"/>
      <c r="CO18" s="640"/>
      <c r="CP18" s="640"/>
      <c r="CQ18" s="641"/>
      <c r="CR18" s="625">
        <v>240</v>
      </c>
      <c r="CS18" s="626"/>
      <c r="CT18" s="626"/>
      <c r="CU18" s="626"/>
      <c r="CV18" s="626"/>
      <c r="CW18" s="626"/>
      <c r="CX18" s="626"/>
      <c r="CY18" s="627"/>
      <c r="CZ18" s="628">
        <v>0</v>
      </c>
      <c r="DA18" s="628"/>
      <c r="DB18" s="628"/>
      <c r="DC18" s="628"/>
      <c r="DD18" s="634" t="s">
        <v>114</v>
      </c>
      <c r="DE18" s="626"/>
      <c r="DF18" s="626"/>
      <c r="DG18" s="626"/>
      <c r="DH18" s="626"/>
      <c r="DI18" s="626"/>
      <c r="DJ18" s="626"/>
      <c r="DK18" s="626"/>
      <c r="DL18" s="626"/>
      <c r="DM18" s="626"/>
      <c r="DN18" s="626"/>
      <c r="DO18" s="626"/>
      <c r="DP18" s="627"/>
      <c r="DQ18" s="634">
        <v>240</v>
      </c>
      <c r="DR18" s="626"/>
      <c r="DS18" s="626"/>
      <c r="DT18" s="626"/>
      <c r="DU18" s="626"/>
      <c r="DV18" s="626"/>
      <c r="DW18" s="626"/>
      <c r="DX18" s="626"/>
      <c r="DY18" s="626"/>
      <c r="DZ18" s="626"/>
      <c r="EA18" s="626"/>
      <c r="EB18" s="626"/>
      <c r="EC18" s="635"/>
    </row>
    <row r="19" spans="2:133" ht="11.25" customHeight="1" x14ac:dyDescent="0.15">
      <c r="B19" s="622" t="s">
        <v>256</v>
      </c>
      <c r="C19" s="623"/>
      <c r="D19" s="623"/>
      <c r="E19" s="623"/>
      <c r="F19" s="623"/>
      <c r="G19" s="623"/>
      <c r="H19" s="623"/>
      <c r="I19" s="623"/>
      <c r="J19" s="623"/>
      <c r="K19" s="623"/>
      <c r="L19" s="623"/>
      <c r="M19" s="623"/>
      <c r="N19" s="623"/>
      <c r="O19" s="623"/>
      <c r="P19" s="623"/>
      <c r="Q19" s="624"/>
      <c r="R19" s="625" t="s">
        <v>114</v>
      </c>
      <c r="S19" s="626"/>
      <c r="T19" s="626"/>
      <c r="U19" s="626"/>
      <c r="V19" s="626"/>
      <c r="W19" s="626"/>
      <c r="X19" s="626"/>
      <c r="Y19" s="627"/>
      <c r="Z19" s="628" t="s">
        <v>114</v>
      </c>
      <c r="AA19" s="628"/>
      <c r="AB19" s="628"/>
      <c r="AC19" s="628"/>
      <c r="AD19" s="629" t="s">
        <v>114</v>
      </c>
      <c r="AE19" s="629"/>
      <c r="AF19" s="629"/>
      <c r="AG19" s="629"/>
      <c r="AH19" s="629"/>
      <c r="AI19" s="629"/>
      <c r="AJ19" s="629"/>
      <c r="AK19" s="629"/>
      <c r="AL19" s="630" t="s">
        <v>114</v>
      </c>
      <c r="AM19" s="631"/>
      <c r="AN19" s="631"/>
      <c r="AO19" s="632"/>
      <c r="AP19" s="622" t="s">
        <v>257</v>
      </c>
      <c r="AQ19" s="623"/>
      <c r="AR19" s="623"/>
      <c r="AS19" s="623"/>
      <c r="AT19" s="623"/>
      <c r="AU19" s="623"/>
      <c r="AV19" s="623"/>
      <c r="AW19" s="623"/>
      <c r="AX19" s="623"/>
      <c r="AY19" s="623"/>
      <c r="AZ19" s="623"/>
      <c r="BA19" s="623"/>
      <c r="BB19" s="623"/>
      <c r="BC19" s="623"/>
      <c r="BD19" s="623"/>
      <c r="BE19" s="623"/>
      <c r="BF19" s="624"/>
      <c r="BG19" s="625">
        <v>4069</v>
      </c>
      <c r="BH19" s="626"/>
      <c r="BI19" s="626"/>
      <c r="BJ19" s="626"/>
      <c r="BK19" s="626"/>
      <c r="BL19" s="626"/>
      <c r="BM19" s="626"/>
      <c r="BN19" s="627"/>
      <c r="BO19" s="628">
        <v>0.2</v>
      </c>
      <c r="BP19" s="628"/>
      <c r="BQ19" s="628"/>
      <c r="BR19" s="628"/>
      <c r="BS19" s="634" t="s">
        <v>114</v>
      </c>
      <c r="BT19" s="626"/>
      <c r="BU19" s="626"/>
      <c r="BV19" s="626"/>
      <c r="BW19" s="626"/>
      <c r="BX19" s="626"/>
      <c r="BY19" s="626"/>
      <c r="BZ19" s="626"/>
      <c r="CA19" s="626"/>
      <c r="CB19" s="635"/>
      <c r="CD19" s="639" t="s">
        <v>258</v>
      </c>
      <c r="CE19" s="640"/>
      <c r="CF19" s="640"/>
      <c r="CG19" s="640"/>
      <c r="CH19" s="640"/>
      <c r="CI19" s="640"/>
      <c r="CJ19" s="640"/>
      <c r="CK19" s="640"/>
      <c r="CL19" s="640"/>
      <c r="CM19" s="640"/>
      <c r="CN19" s="640"/>
      <c r="CO19" s="640"/>
      <c r="CP19" s="640"/>
      <c r="CQ19" s="641"/>
      <c r="CR19" s="625" t="s">
        <v>114</v>
      </c>
      <c r="CS19" s="626"/>
      <c r="CT19" s="626"/>
      <c r="CU19" s="626"/>
      <c r="CV19" s="626"/>
      <c r="CW19" s="626"/>
      <c r="CX19" s="626"/>
      <c r="CY19" s="627"/>
      <c r="CZ19" s="628" t="s">
        <v>114</v>
      </c>
      <c r="DA19" s="628"/>
      <c r="DB19" s="628"/>
      <c r="DC19" s="628"/>
      <c r="DD19" s="634" t="s">
        <v>114</v>
      </c>
      <c r="DE19" s="626"/>
      <c r="DF19" s="626"/>
      <c r="DG19" s="626"/>
      <c r="DH19" s="626"/>
      <c r="DI19" s="626"/>
      <c r="DJ19" s="626"/>
      <c r="DK19" s="626"/>
      <c r="DL19" s="626"/>
      <c r="DM19" s="626"/>
      <c r="DN19" s="626"/>
      <c r="DO19" s="626"/>
      <c r="DP19" s="627"/>
      <c r="DQ19" s="634" t="s">
        <v>114</v>
      </c>
      <c r="DR19" s="626"/>
      <c r="DS19" s="626"/>
      <c r="DT19" s="626"/>
      <c r="DU19" s="626"/>
      <c r="DV19" s="626"/>
      <c r="DW19" s="626"/>
      <c r="DX19" s="626"/>
      <c r="DY19" s="626"/>
      <c r="DZ19" s="626"/>
      <c r="EA19" s="626"/>
      <c r="EB19" s="626"/>
      <c r="EC19" s="635"/>
    </row>
    <row r="20" spans="2:133" ht="11.25" customHeight="1" x14ac:dyDescent="0.15">
      <c r="B20" s="622" t="s">
        <v>259</v>
      </c>
      <c r="C20" s="623"/>
      <c r="D20" s="623"/>
      <c r="E20" s="623"/>
      <c r="F20" s="623"/>
      <c r="G20" s="623"/>
      <c r="H20" s="623"/>
      <c r="I20" s="623"/>
      <c r="J20" s="623"/>
      <c r="K20" s="623"/>
      <c r="L20" s="623"/>
      <c r="M20" s="623"/>
      <c r="N20" s="623"/>
      <c r="O20" s="623"/>
      <c r="P20" s="623"/>
      <c r="Q20" s="624"/>
      <c r="R20" s="625">
        <v>9140932</v>
      </c>
      <c r="S20" s="626"/>
      <c r="T20" s="626"/>
      <c r="U20" s="626"/>
      <c r="V20" s="626"/>
      <c r="W20" s="626"/>
      <c r="X20" s="626"/>
      <c r="Y20" s="627"/>
      <c r="Z20" s="628">
        <v>62.4</v>
      </c>
      <c r="AA20" s="628"/>
      <c r="AB20" s="628"/>
      <c r="AC20" s="628"/>
      <c r="AD20" s="629">
        <v>8734441</v>
      </c>
      <c r="AE20" s="629"/>
      <c r="AF20" s="629"/>
      <c r="AG20" s="629"/>
      <c r="AH20" s="629"/>
      <c r="AI20" s="629"/>
      <c r="AJ20" s="629"/>
      <c r="AK20" s="629"/>
      <c r="AL20" s="630">
        <v>99.3</v>
      </c>
      <c r="AM20" s="631"/>
      <c r="AN20" s="631"/>
      <c r="AO20" s="632"/>
      <c r="AP20" s="622" t="s">
        <v>260</v>
      </c>
      <c r="AQ20" s="623"/>
      <c r="AR20" s="623"/>
      <c r="AS20" s="623"/>
      <c r="AT20" s="623"/>
      <c r="AU20" s="623"/>
      <c r="AV20" s="623"/>
      <c r="AW20" s="623"/>
      <c r="AX20" s="623"/>
      <c r="AY20" s="623"/>
      <c r="AZ20" s="623"/>
      <c r="BA20" s="623"/>
      <c r="BB20" s="623"/>
      <c r="BC20" s="623"/>
      <c r="BD20" s="623"/>
      <c r="BE20" s="623"/>
      <c r="BF20" s="624"/>
      <c r="BG20" s="625">
        <v>4069</v>
      </c>
      <c r="BH20" s="626"/>
      <c r="BI20" s="626"/>
      <c r="BJ20" s="626"/>
      <c r="BK20" s="626"/>
      <c r="BL20" s="626"/>
      <c r="BM20" s="626"/>
      <c r="BN20" s="627"/>
      <c r="BO20" s="628">
        <v>0.2</v>
      </c>
      <c r="BP20" s="628"/>
      <c r="BQ20" s="628"/>
      <c r="BR20" s="628"/>
      <c r="BS20" s="634" t="s">
        <v>114</v>
      </c>
      <c r="BT20" s="626"/>
      <c r="BU20" s="626"/>
      <c r="BV20" s="626"/>
      <c r="BW20" s="626"/>
      <c r="BX20" s="626"/>
      <c r="BY20" s="626"/>
      <c r="BZ20" s="626"/>
      <c r="CA20" s="626"/>
      <c r="CB20" s="635"/>
      <c r="CD20" s="639" t="s">
        <v>261</v>
      </c>
      <c r="CE20" s="640"/>
      <c r="CF20" s="640"/>
      <c r="CG20" s="640"/>
      <c r="CH20" s="640"/>
      <c r="CI20" s="640"/>
      <c r="CJ20" s="640"/>
      <c r="CK20" s="640"/>
      <c r="CL20" s="640"/>
      <c r="CM20" s="640"/>
      <c r="CN20" s="640"/>
      <c r="CO20" s="640"/>
      <c r="CP20" s="640"/>
      <c r="CQ20" s="641"/>
      <c r="CR20" s="625">
        <v>14399799</v>
      </c>
      <c r="CS20" s="626"/>
      <c r="CT20" s="626"/>
      <c r="CU20" s="626"/>
      <c r="CV20" s="626"/>
      <c r="CW20" s="626"/>
      <c r="CX20" s="626"/>
      <c r="CY20" s="627"/>
      <c r="CZ20" s="628">
        <v>100</v>
      </c>
      <c r="DA20" s="628"/>
      <c r="DB20" s="628"/>
      <c r="DC20" s="628"/>
      <c r="DD20" s="634">
        <v>2045120</v>
      </c>
      <c r="DE20" s="626"/>
      <c r="DF20" s="626"/>
      <c r="DG20" s="626"/>
      <c r="DH20" s="626"/>
      <c r="DI20" s="626"/>
      <c r="DJ20" s="626"/>
      <c r="DK20" s="626"/>
      <c r="DL20" s="626"/>
      <c r="DM20" s="626"/>
      <c r="DN20" s="626"/>
      <c r="DO20" s="626"/>
      <c r="DP20" s="627"/>
      <c r="DQ20" s="634">
        <v>9895499</v>
      </c>
      <c r="DR20" s="626"/>
      <c r="DS20" s="626"/>
      <c r="DT20" s="626"/>
      <c r="DU20" s="626"/>
      <c r="DV20" s="626"/>
      <c r="DW20" s="626"/>
      <c r="DX20" s="626"/>
      <c r="DY20" s="626"/>
      <c r="DZ20" s="626"/>
      <c r="EA20" s="626"/>
      <c r="EB20" s="626"/>
      <c r="EC20" s="635"/>
    </row>
    <row r="21" spans="2:133" ht="11.25" customHeight="1" x14ac:dyDescent="0.15">
      <c r="B21" s="622" t="s">
        <v>262</v>
      </c>
      <c r="C21" s="623"/>
      <c r="D21" s="623"/>
      <c r="E21" s="623"/>
      <c r="F21" s="623"/>
      <c r="G21" s="623"/>
      <c r="H21" s="623"/>
      <c r="I21" s="623"/>
      <c r="J21" s="623"/>
      <c r="K21" s="623"/>
      <c r="L21" s="623"/>
      <c r="M21" s="623"/>
      <c r="N21" s="623"/>
      <c r="O21" s="623"/>
      <c r="P21" s="623"/>
      <c r="Q21" s="624"/>
      <c r="R21" s="625">
        <v>2885</v>
      </c>
      <c r="S21" s="626"/>
      <c r="T21" s="626"/>
      <c r="U21" s="626"/>
      <c r="V21" s="626"/>
      <c r="W21" s="626"/>
      <c r="X21" s="626"/>
      <c r="Y21" s="627"/>
      <c r="Z21" s="628">
        <v>0</v>
      </c>
      <c r="AA21" s="628"/>
      <c r="AB21" s="628"/>
      <c r="AC21" s="628"/>
      <c r="AD21" s="629">
        <v>2885</v>
      </c>
      <c r="AE21" s="629"/>
      <c r="AF21" s="629"/>
      <c r="AG21" s="629"/>
      <c r="AH21" s="629"/>
      <c r="AI21" s="629"/>
      <c r="AJ21" s="629"/>
      <c r="AK21" s="629"/>
      <c r="AL21" s="630">
        <v>0</v>
      </c>
      <c r="AM21" s="631"/>
      <c r="AN21" s="631"/>
      <c r="AO21" s="632"/>
      <c r="AP21" s="642" t="s">
        <v>263</v>
      </c>
      <c r="AQ21" s="643"/>
      <c r="AR21" s="643"/>
      <c r="AS21" s="643"/>
      <c r="AT21" s="643"/>
      <c r="AU21" s="643"/>
      <c r="AV21" s="643"/>
      <c r="AW21" s="643"/>
      <c r="AX21" s="643"/>
      <c r="AY21" s="643"/>
      <c r="AZ21" s="643"/>
      <c r="BA21" s="643"/>
      <c r="BB21" s="643"/>
      <c r="BC21" s="643"/>
      <c r="BD21" s="643"/>
      <c r="BE21" s="643"/>
      <c r="BF21" s="644"/>
      <c r="BG21" s="625">
        <v>4069</v>
      </c>
      <c r="BH21" s="626"/>
      <c r="BI21" s="626"/>
      <c r="BJ21" s="626"/>
      <c r="BK21" s="626"/>
      <c r="BL21" s="626"/>
      <c r="BM21" s="626"/>
      <c r="BN21" s="627"/>
      <c r="BO21" s="628">
        <v>0.2</v>
      </c>
      <c r="BP21" s="628"/>
      <c r="BQ21" s="628"/>
      <c r="BR21" s="628"/>
      <c r="BS21" s="634" t="s">
        <v>114</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264</v>
      </c>
      <c r="C22" s="623"/>
      <c r="D22" s="623"/>
      <c r="E22" s="623"/>
      <c r="F22" s="623"/>
      <c r="G22" s="623"/>
      <c r="H22" s="623"/>
      <c r="I22" s="623"/>
      <c r="J22" s="623"/>
      <c r="K22" s="623"/>
      <c r="L22" s="623"/>
      <c r="M22" s="623"/>
      <c r="N22" s="623"/>
      <c r="O22" s="623"/>
      <c r="P22" s="623"/>
      <c r="Q22" s="624"/>
      <c r="R22" s="625">
        <v>137633</v>
      </c>
      <c r="S22" s="626"/>
      <c r="T22" s="626"/>
      <c r="U22" s="626"/>
      <c r="V22" s="626"/>
      <c r="W22" s="626"/>
      <c r="X22" s="626"/>
      <c r="Y22" s="627"/>
      <c r="Z22" s="628">
        <v>0.9</v>
      </c>
      <c r="AA22" s="628"/>
      <c r="AB22" s="628"/>
      <c r="AC22" s="628"/>
      <c r="AD22" s="629" t="s">
        <v>114</v>
      </c>
      <c r="AE22" s="629"/>
      <c r="AF22" s="629"/>
      <c r="AG22" s="629"/>
      <c r="AH22" s="629"/>
      <c r="AI22" s="629"/>
      <c r="AJ22" s="629"/>
      <c r="AK22" s="629"/>
      <c r="AL22" s="630" t="s">
        <v>114</v>
      </c>
      <c r="AM22" s="631"/>
      <c r="AN22" s="631"/>
      <c r="AO22" s="632"/>
      <c r="AP22" s="642" t="s">
        <v>265</v>
      </c>
      <c r="AQ22" s="643"/>
      <c r="AR22" s="643"/>
      <c r="AS22" s="643"/>
      <c r="AT22" s="643"/>
      <c r="AU22" s="643"/>
      <c r="AV22" s="643"/>
      <c r="AW22" s="643"/>
      <c r="AX22" s="643"/>
      <c r="AY22" s="643"/>
      <c r="AZ22" s="643"/>
      <c r="BA22" s="643"/>
      <c r="BB22" s="643"/>
      <c r="BC22" s="643"/>
      <c r="BD22" s="643"/>
      <c r="BE22" s="643"/>
      <c r="BF22" s="644"/>
      <c r="BG22" s="625" t="s">
        <v>114</v>
      </c>
      <c r="BH22" s="626"/>
      <c r="BI22" s="626"/>
      <c r="BJ22" s="626"/>
      <c r="BK22" s="626"/>
      <c r="BL22" s="626"/>
      <c r="BM22" s="626"/>
      <c r="BN22" s="627"/>
      <c r="BO22" s="628" t="s">
        <v>114</v>
      </c>
      <c r="BP22" s="628"/>
      <c r="BQ22" s="628"/>
      <c r="BR22" s="628"/>
      <c r="BS22" s="634" t="s">
        <v>114</v>
      </c>
      <c r="BT22" s="626"/>
      <c r="BU22" s="626"/>
      <c r="BV22" s="626"/>
      <c r="BW22" s="626"/>
      <c r="BX22" s="626"/>
      <c r="BY22" s="626"/>
      <c r="BZ22" s="626"/>
      <c r="CA22" s="626"/>
      <c r="CB22" s="635"/>
      <c r="CD22" s="607" t="s">
        <v>266</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267</v>
      </c>
      <c r="C23" s="623"/>
      <c r="D23" s="623"/>
      <c r="E23" s="623"/>
      <c r="F23" s="623"/>
      <c r="G23" s="623"/>
      <c r="H23" s="623"/>
      <c r="I23" s="623"/>
      <c r="J23" s="623"/>
      <c r="K23" s="623"/>
      <c r="L23" s="623"/>
      <c r="M23" s="623"/>
      <c r="N23" s="623"/>
      <c r="O23" s="623"/>
      <c r="P23" s="623"/>
      <c r="Q23" s="624"/>
      <c r="R23" s="625">
        <v>168850</v>
      </c>
      <c r="S23" s="626"/>
      <c r="T23" s="626"/>
      <c r="U23" s="626"/>
      <c r="V23" s="626"/>
      <c r="W23" s="626"/>
      <c r="X23" s="626"/>
      <c r="Y23" s="627"/>
      <c r="Z23" s="628">
        <v>1.2</v>
      </c>
      <c r="AA23" s="628"/>
      <c r="AB23" s="628"/>
      <c r="AC23" s="628"/>
      <c r="AD23" s="629">
        <v>7649</v>
      </c>
      <c r="AE23" s="629"/>
      <c r="AF23" s="629"/>
      <c r="AG23" s="629"/>
      <c r="AH23" s="629"/>
      <c r="AI23" s="629"/>
      <c r="AJ23" s="629"/>
      <c r="AK23" s="629"/>
      <c r="AL23" s="630">
        <v>0.1</v>
      </c>
      <c r="AM23" s="631"/>
      <c r="AN23" s="631"/>
      <c r="AO23" s="632"/>
      <c r="AP23" s="642" t="s">
        <v>268</v>
      </c>
      <c r="AQ23" s="643"/>
      <c r="AR23" s="643"/>
      <c r="AS23" s="643"/>
      <c r="AT23" s="643"/>
      <c r="AU23" s="643"/>
      <c r="AV23" s="643"/>
      <c r="AW23" s="643"/>
      <c r="AX23" s="643"/>
      <c r="AY23" s="643"/>
      <c r="AZ23" s="643"/>
      <c r="BA23" s="643"/>
      <c r="BB23" s="643"/>
      <c r="BC23" s="643"/>
      <c r="BD23" s="643"/>
      <c r="BE23" s="643"/>
      <c r="BF23" s="644"/>
      <c r="BG23" s="625" t="s">
        <v>114</v>
      </c>
      <c r="BH23" s="626"/>
      <c r="BI23" s="626"/>
      <c r="BJ23" s="626"/>
      <c r="BK23" s="626"/>
      <c r="BL23" s="626"/>
      <c r="BM23" s="626"/>
      <c r="BN23" s="627"/>
      <c r="BO23" s="628" t="s">
        <v>114</v>
      </c>
      <c r="BP23" s="628"/>
      <c r="BQ23" s="628"/>
      <c r="BR23" s="628"/>
      <c r="BS23" s="634" t="s">
        <v>114</v>
      </c>
      <c r="BT23" s="626"/>
      <c r="BU23" s="626"/>
      <c r="BV23" s="626"/>
      <c r="BW23" s="626"/>
      <c r="BX23" s="626"/>
      <c r="BY23" s="626"/>
      <c r="BZ23" s="626"/>
      <c r="CA23" s="626"/>
      <c r="CB23" s="635"/>
      <c r="CD23" s="607" t="s">
        <v>207</v>
      </c>
      <c r="CE23" s="608"/>
      <c r="CF23" s="608"/>
      <c r="CG23" s="608"/>
      <c r="CH23" s="608"/>
      <c r="CI23" s="608"/>
      <c r="CJ23" s="608"/>
      <c r="CK23" s="608"/>
      <c r="CL23" s="608"/>
      <c r="CM23" s="608"/>
      <c r="CN23" s="608"/>
      <c r="CO23" s="608"/>
      <c r="CP23" s="608"/>
      <c r="CQ23" s="609"/>
      <c r="CR23" s="607" t="s">
        <v>269</v>
      </c>
      <c r="CS23" s="608"/>
      <c r="CT23" s="608"/>
      <c r="CU23" s="608"/>
      <c r="CV23" s="608"/>
      <c r="CW23" s="608"/>
      <c r="CX23" s="608"/>
      <c r="CY23" s="609"/>
      <c r="CZ23" s="607" t="s">
        <v>270</v>
      </c>
      <c r="DA23" s="608"/>
      <c r="DB23" s="608"/>
      <c r="DC23" s="609"/>
      <c r="DD23" s="607" t="s">
        <v>271</v>
      </c>
      <c r="DE23" s="608"/>
      <c r="DF23" s="608"/>
      <c r="DG23" s="608"/>
      <c r="DH23" s="608"/>
      <c r="DI23" s="608"/>
      <c r="DJ23" s="608"/>
      <c r="DK23" s="609"/>
      <c r="DL23" s="648" t="s">
        <v>272</v>
      </c>
      <c r="DM23" s="649"/>
      <c r="DN23" s="649"/>
      <c r="DO23" s="649"/>
      <c r="DP23" s="649"/>
      <c r="DQ23" s="649"/>
      <c r="DR23" s="649"/>
      <c r="DS23" s="649"/>
      <c r="DT23" s="649"/>
      <c r="DU23" s="649"/>
      <c r="DV23" s="650"/>
      <c r="DW23" s="607" t="s">
        <v>273</v>
      </c>
      <c r="DX23" s="608"/>
      <c r="DY23" s="608"/>
      <c r="DZ23" s="608"/>
      <c r="EA23" s="608"/>
      <c r="EB23" s="608"/>
      <c r="EC23" s="609"/>
    </row>
    <row r="24" spans="2:133" ht="11.25" customHeight="1" x14ac:dyDescent="0.15">
      <c r="B24" s="622" t="s">
        <v>274</v>
      </c>
      <c r="C24" s="623"/>
      <c r="D24" s="623"/>
      <c r="E24" s="623"/>
      <c r="F24" s="623"/>
      <c r="G24" s="623"/>
      <c r="H24" s="623"/>
      <c r="I24" s="623"/>
      <c r="J24" s="623"/>
      <c r="K24" s="623"/>
      <c r="L24" s="623"/>
      <c r="M24" s="623"/>
      <c r="N24" s="623"/>
      <c r="O24" s="623"/>
      <c r="P24" s="623"/>
      <c r="Q24" s="624"/>
      <c r="R24" s="625">
        <v>26787</v>
      </c>
      <c r="S24" s="626"/>
      <c r="T24" s="626"/>
      <c r="U24" s="626"/>
      <c r="V24" s="626"/>
      <c r="W24" s="626"/>
      <c r="X24" s="626"/>
      <c r="Y24" s="627"/>
      <c r="Z24" s="628">
        <v>0.2</v>
      </c>
      <c r="AA24" s="628"/>
      <c r="AB24" s="628"/>
      <c r="AC24" s="628"/>
      <c r="AD24" s="629" t="s">
        <v>114</v>
      </c>
      <c r="AE24" s="629"/>
      <c r="AF24" s="629"/>
      <c r="AG24" s="629"/>
      <c r="AH24" s="629"/>
      <c r="AI24" s="629"/>
      <c r="AJ24" s="629"/>
      <c r="AK24" s="629"/>
      <c r="AL24" s="630" t="s">
        <v>114</v>
      </c>
      <c r="AM24" s="631"/>
      <c r="AN24" s="631"/>
      <c r="AO24" s="632"/>
      <c r="AP24" s="642" t="s">
        <v>275</v>
      </c>
      <c r="AQ24" s="643"/>
      <c r="AR24" s="643"/>
      <c r="AS24" s="643"/>
      <c r="AT24" s="643"/>
      <c r="AU24" s="643"/>
      <c r="AV24" s="643"/>
      <c r="AW24" s="643"/>
      <c r="AX24" s="643"/>
      <c r="AY24" s="643"/>
      <c r="AZ24" s="643"/>
      <c r="BA24" s="643"/>
      <c r="BB24" s="643"/>
      <c r="BC24" s="643"/>
      <c r="BD24" s="643"/>
      <c r="BE24" s="643"/>
      <c r="BF24" s="644"/>
      <c r="BG24" s="625" t="s">
        <v>114</v>
      </c>
      <c r="BH24" s="626"/>
      <c r="BI24" s="626"/>
      <c r="BJ24" s="626"/>
      <c r="BK24" s="626"/>
      <c r="BL24" s="626"/>
      <c r="BM24" s="626"/>
      <c r="BN24" s="627"/>
      <c r="BO24" s="628" t="s">
        <v>114</v>
      </c>
      <c r="BP24" s="628"/>
      <c r="BQ24" s="628"/>
      <c r="BR24" s="628"/>
      <c r="BS24" s="634" t="s">
        <v>114</v>
      </c>
      <c r="BT24" s="626"/>
      <c r="BU24" s="626"/>
      <c r="BV24" s="626"/>
      <c r="BW24" s="626"/>
      <c r="BX24" s="626"/>
      <c r="BY24" s="626"/>
      <c r="BZ24" s="626"/>
      <c r="CA24" s="626"/>
      <c r="CB24" s="635"/>
      <c r="CD24" s="636" t="s">
        <v>276</v>
      </c>
      <c r="CE24" s="637"/>
      <c r="CF24" s="637"/>
      <c r="CG24" s="637"/>
      <c r="CH24" s="637"/>
      <c r="CI24" s="637"/>
      <c r="CJ24" s="637"/>
      <c r="CK24" s="637"/>
      <c r="CL24" s="637"/>
      <c r="CM24" s="637"/>
      <c r="CN24" s="637"/>
      <c r="CO24" s="637"/>
      <c r="CP24" s="637"/>
      <c r="CQ24" s="638"/>
      <c r="CR24" s="614">
        <v>7255957</v>
      </c>
      <c r="CS24" s="615"/>
      <c r="CT24" s="615"/>
      <c r="CU24" s="615"/>
      <c r="CV24" s="615"/>
      <c r="CW24" s="615"/>
      <c r="CX24" s="615"/>
      <c r="CY24" s="616"/>
      <c r="CZ24" s="652">
        <v>50.4</v>
      </c>
      <c r="DA24" s="653"/>
      <c r="DB24" s="653"/>
      <c r="DC24" s="654"/>
      <c r="DD24" s="651">
        <v>5372346</v>
      </c>
      <c r="DE24" s="615"/>
      <c r="DF24" s="615"/>
      <c r="DG24" s="615"/>
      <c r="DH24" s="615"/>
      <c r="DI24" s="615"/>
      <c r="DJ24" s="615"/>
      <c r="DK24" s="616"/>
      <c r="DL24" s="651">
        <v>4650942</v>
      </c>
      <c r="DM24" s="615"/>
      <c r="DN24" s="615"/>
      <c r="DO24" s="615"/>
      <c r="DP24" s="615"/>
      <c r="DQ24" s="615"/>
      <c r="DR24" s="615"/>
      <c r="DS24" s="615"/>
      <c r="DT24" s="615"/>
      <c r="DU24" s="615"/>
      <c r="DV24" s="616"/>
      <c r="DW24" s="619">
        <v>50.4</v>
      </c>
      <c r="DX24" s="620"/>
      <c r="DY24" s="620"/>
      <c r="DZ24" s="620"/>
      <c r="EA24" s="620"/>
      <c r="EB24" s="620"/>
      <c r="EC24" s="621"/>
    </row>
    <row r="25" spans="2:133" ht="11.25" customHeight="1" x14ac:dyDescent="0.15">
      <c r="B25" s="622" t="s">
        <v>277</v>
      </c>
      <c r="C25" s="623"/>
      <c r="D25" s="623"/>
      <c r="E25" s="623"/>
      <c r="F25" s="623"/>
      <c r="G25" s="623"/>
      <c r="H25" s="623"/>
      <c r="I25" s="623"/>
      <c r="J25" s="623"/>
      <c r="K25" s="623"/>
      <c r="L25" s="623"/>
      <c r="M25" s="623"/>
      <c r="N25" s="623"/>
      <c r="O25" s="623"/>
      <c r="P25" s="623"/>
      <c r="Q25" s="624"/>
      <c r="R25" s="625">
        <v>1769438</v>
      </c>
      <c r="S25" s="626"/>
      <c r="T25" s="626"/>
      <c r="U25" s="626"/>
      <c r="V25" s="626"/>
      <c r="W25" s="626"/>
      <c r="X25" s="626"/>
      <c r="Y25" s="627"/>
      <c r="Z25" s="628">
        <v>12.1</v>
      </c>
      <c r="AA25" s="628"/>
      <c r="AB25" s="628"/>
      <c r="AC25" s="628"/>
      <c r="AD25" s="629" t="s">
        <v>114</v>
      </c>
      <c r="AE25" s="629"/>
      <c r="AF25" s="629"/>
      <c r="AG25" s="629"/>
      <c r="AH25" s="629"/>
      <c r="AI25" s="629"/>
      <c r="AJ25" s="629"/>
      <c r="AK25" s="629"/>
      <c r="AL25" s="630" t="s">
        <v>114</v>
      </c>
      <c r="AM25" s="631"/>
      <c r="AN25" s="631"/>
      <c r="AO25" s="632"/>
      <c r="AP25" s="642" t="s">
        <v>278</v>
      </c>
      <c r="AQ25" s="643"/>
      <c r="AR25" s="643"/>
      <c r="AS25" s="643"/>
      <c r="AT25" s="643"/>
      <c r="AU25" s="643"/>
      <c r="AV25" s="643"/>
      <c r="AW25" s="643"/>
      <c r="AX25" s="643"/>
      <c r="AY25" s="643"/>
      <c r="AZ25" s="643"/>
      <c r="BA25" s="643"/>
      <c r="BB25" s="643"/>
      <c r="BC25" s="643"/>
      <c r="BD25" s="643"/>
      <c r="BE25" s="643"/>
      <c r="BF25" s="644"/>
      <c r="BG25" s="625" t="s">
        <v>114</v>
      </c>
      <c r="BH25" s="626"/>
      <c r="BI25" s="626"/>
      <c r="BJ25" s="626"/>
      <c r="BK25" s="626"/>
      <c r="BL25" s="626"/>
      <c r="BM25" s="626"/>
      <c r="BN25" s="627"/>
      <c r="BO25" s="628" t="s">
        <v>114</v>
      </c>
      <c r="BP25" s="628"/>
      <c r="BQ25" s="628"/>
      <c r="BR25" s="628"/>
      <c r="BS25" s="634" t="s">
        <v>114</v>
      </c>
      <c r="BT25" s="626"/>
      <c r="BU25" s="626"/>
      <c r="BV25" s="626"/>
      <c r="BW25" s="626"/>
      <c r="BX25" s="626"/>
      <c r="BY25" s="626"/>
      <c r="BZ25" s="626"/>
      <c r="CA25" s="626"/>
      <c r="CB25" s="635"/>
      <c r="CD25" s="639" t="s">
        <v>279</v>
      </c>
      <c r="CE25" s="640"/>
      <c r="CF25" s="640"/>
      <c r="CG25" s="640"/>
      <c r="CH25" s="640"/>
      <c r="CI25" s="640"/>
      <c r="CJ25" s="640"/>
      <c r="CK25" s="640"/>
      <c r="CL25" s="640"/>
      <c r="CM25" s="640"/>
      <c r="CN25" s="640"/>
      <c r="CO25" s="640"/>
      <c r="CP25" s="640"/>
      <c r="CQ25" s="641"/>
      <c r="CR25" s="625">
        <v>2300567</v>
      </c>
      <c r="CS25" s="657"/>
      <c r="CT25" s="657"/>
      <c r="CU25" s="657"/>
      <c r="CV25" s="657"/>
      <c r="CW25" s="657"/>
      <c r="CX25" s="657"/>
      <c r="CY25" s="658"/>
      <c r="CZ25" s="659">
        <v>16</v>
      </c>
      <c r="DA25" s="660"/>
      <c r="DB25" s="660"/>
      <c r="DC25" s="661"/>
      <c r="DD25" s="634">
        <v>2205139</v>
      </c>
      <c r="DE25" s="657"/>
      <c r="DF25" s="657"/>
      <c r="DG25" s="657"/>
      <c r="DH25" s="657"/>
      <c r="DI25" s="657"/>
      <c r="DJ25" s="657"/>
      <c r="DK25" s="658"/>
      <c r="DL25" s="634">
        <v>2204706</v>
      </c>
      <c r="DM25" s="657"/>
      <c r="DN25" s="657"/>
      <c r="DO25" s="657"/>
      <c r="DP25" s="657"/>
      <c r="DQ25" s="657"/>
      <c r="DR25" s="657"/>
      <c r="DS25" s="657"/>
      <c r="DT25" s="657"/>
      <c r="DU25" s="657"/>
      <c r="DV25" s="658"/>
      <c r="DW25" s="630">
        <v>23.9</v>
      </c>
      <c r="DX25" s="655"/>
      <c r="DY25" s="655"/>
      <c r="DZ25" s="655"/>
      <c r="EA25" s="655"/>
      <c r="EB25" s="655"/>
      <c r="EC25" s="656"/>
    </row>
    <row r="26" spans="2:133" ht="11.25" customHeight="1" x14ac:dyDescent="0.15">
      <c r="B26" s="662" t="s">
        <v>280</v>
      </c>
      <c r="C26" s="663"/>
      <c r="D26" s="663"/>
      <c r="E26" s="663"/>
      <c r="F26" s="663"/>
      <c r="G26" s="663"/>
      <c r="H26" s="663"/>
      <c r="I26" s="663"/>
      <c r="J26" s="663"/>
      <c r="K26" s="663"/>
      <c r="L26" s="663"/>
      <c r="M26" s="663"/>
      <c r="N26" s="663"/>
      <c r="O26" s="663"/>
      <c r="P26" s="663"/>
      <c r="Q26" s="664"/>
      <c r="R26" s="625" t="s">
        <v>114</v>
      </c>
      <c r="S26" s="626"/>
      <c r="T26" s="626"/>
      <c r="U26" s="626"/>
      <c r="V26" s="626"/>
      <c r="W26" s="626"/>
      <c r="X26" s="626"/>
      <c r="Y26" s="627"/>
      <c r="Z26" s="628" t="s">
        <v>114</v>
      </c>
      <c r="AA26" s="628"/>
      <c r="AB26" s="628"/>
      <c r="AC26" s="628"/>
      <c r="AD26" s="629" t="s">
        <v>114</v>
      </c>
      <c r="AE26" s="629"/>
      <c r="AF26" s="629"/>
      <c r="AG26" s="629"/>
      <c r="AH26" s="629"/>
      <c r="AI26" s="629"/>
      <c r="AJ26" s="629"/>
      <c r="AK26" s="629"/>
      <c r="AL26" s="630" t="s">
        <v>114</v>
      </c>
      <c r="AM26" s="631"/>
      <c r="AN26" s="631"/>
      <c r="AO26" s="632"/>
      <c r="AP26" s="642" t="s">
        <v>281</v>
      </c>
      <c r="AQ26" s="665"/>
      <c r="AR26" s="665"/>
      <c r="AS26" s="665"/>
      <c r="AT26" s="665"/>
      <c r="AU26" s="665"/>
      <c r="AV26" s="665"/>
      <c r="AW26" s="665"/>
      <c r="AX26" s="665"/>
      <c r="AY26" s="665"/>
      <c r="AZ26" s="665"/>
      <c r="BA26" s="665"/>
      <c r="BB26" s="665"/>
      <c r="BC26" s="665"/>
      <c r="BD26" s="665"/>
      <c r="BE26" s="665"/>
      <c r="BF26" s="644"/>
      <c r="BG26" s="625" t="s">
        <v>114</v>
      </c>
      <c r="BH26" s="626"/>
      <c r="BI26" s="626"/>
      <c r="BJ26" s="626"/>
      <c r="BK26" s="626"/>
      <c r="BL26" s="626"/>
      <c r="BM26" s="626"/>
      <c r="BN26" s="627"/>
      <c r="BO26" s="628" t="s">
        <v>114</v>
      </c>
      <c r="BP26" s="628"/>
      <c r="BQ26" s="628"/>
      <c r="BR26" s="628"/>
      <c r="BS26" s="634" t="s">
        <v>114</v>
      </c>
      <c r="BT26" s="626"/>
      <c r="BU26" s="626"/>
      <c r="BV26" s="626"/>
      <c r="BW26" s="626"/>
      <c r="BX26" s="626"/>
      <c r="BY26" s="626"/>
      <c r="BZ26" s="626"/>
      <c r="CA26" s="626"/>
      <c r="CB26" s="635"/>
      <c r="CD26" s="639" t="s">
        <v>282</v>
      </c>
      <c r="CE26" s="640"/>
      <c r="CF26" s="640"/>
      <c r="CG26" s="640"/>
      <c r="CH26" s="640"/>
      <c r="CI26" s="640"/>
      <c r="CJ26" s="640"/>
      <c r="CK26" s="640"/>
      <c r="CL26" s="640"/>
      <c r="CM26" s="640"/>
      <c r="CN26" s="640"/>
      <c r="CO26" s="640"/>
      <c r="CP26" s="640"/>
      <c r="CQ26" s="641"/>
      <c r="CR26" s="625">
        <v>1471201</v>
      </c>
      <c r="CS26" s="626"/>
      <c r="CT26" s="626"/>
      <c r="CU26" s="626"/>
      <c r="CV26" s="626"/>
      <c r="CW26" s="626"/>
      <c r="CX26" s="626"/>
      <c r="CY26" s="627"/>
      <c r="CZ26" s="659">
        <v>10.199999999999999</v>
      </c>
      <c r="DA26" s="660"/>
      <c r="DB26" s="660"/>
      <c r="DC26" s="661"/>
      <c r="DD26" s="634">
        <v>1394354</v>
      </c>
      <c r="DE26" s="626"/>
      <c r="DF26" s="626"/>
      <c r="DG26" s="626"/>
      <c r="DH26" s="626"/>
      <c r="DI26" s="626"/>
      <c r="DJ26" s="626"/>
      <c r="DK26" s="627"/>
      <c r="DL26" s="634" t="s">
        <v>213</v>
      </c>
      <c r="DM26" s="626"/>
      <c r="DN26" s="626"/>
      <c r="DO26" s="626"/>
      <c r="DP26" s="626"/>
      <c r="DQ26" s="626"/>
      <c r="DR26" s="626"/>
      <c r="DS26" s="626"/>
      <c r="DT26" s="626"/>
      <c r="DU26" s="626"/>
      <c r="DV26" s="627"/>
      <c r="DW26" s="630" t="s">
        <v>213</v>
      </c>
      <c r="DX26" s="655"/>
      <c r="DY26" s="655"/>
      <c r="DZ26" s="655"/>
      <c r="EA26" s="655"/>
      <c r="EB26" s="655"/>
      <c r="EC26" s="656"/>
    </row>
    <row r="27" spans="2:133" ht="11.25" customHeight="1" x14ac:dyDescent="0.15">
      <c r="B27" s="622" t="s">
        <v>283</v>
      </c>
      <c r="C27" s="623"/>
      <c r="D27" s="623"/>
      <c r="E27" s="623"/>
      <c r="F27" s="623"/>
      <c r="G27" s="623"/>
      <c r="H27" s="623"/>
      <c r="I27" s="623"/>
      <c r="J27" s="623"/>
      <c r="K27" s="623"/>
      <c r="L27" s="623"/>
      <c r="M27" s="623"/>
      <c r="N27" s="623"/>
      <c r="O27" s="623"/>
      <c r="P27" s="623"/>
      <c r="Q27" s="624"/>
      <c r="R27" s="625">
        <v>1100595</v>
      </c>
      <c r="S27" s="626"/>
      <c r="T27" s="626"/>
      <c r="U27" s="626"/>
      <c r="V27" s="626"/>
      <c r="W27" s="626"/>
      <c r="X27" s="626"/>
      <c r="Y27" s="627"/>
      <c r="Z27" s="628">
        <v>7.5</v>
      </c>
      <c r="AA27" s="628"/>
      <c r="AB27" s="628"/>
      <c r="AC27" s="628"/>
      <c r="AD27" s="629" t="s">
        <v>114</v>
      </c>
      <c r="AE27" s="629"/>
      <c r="AF27" s="629"/>
      <c r="AG27" s="629"/>
      <c r="AH27" s="629"/>
      <c r="AI27" s="629"/>
      <c r="AJ27" s="629"/>
      <c r="AK27" s="629"/>
      <c r="AL27" s="630" t="s">
        <v>114</v>
      </c>
      <c r="AM27" s="631"/>
      <c r="AN27" s="631"/>
      <c r="AO27" s="632"/>
      <c r="AP27" s="622" t="s">
        <v>284</v>
      </c>
      <c r="AQ27" s="623"/>
      <c r="AR27" s="623"/>
      <c r="AS27" s="623"/>
      <c r="AT27" s="623"/>
      <c r="AU27" s="623"/>
      <c r="AV27" s="623"/>
      <c r="AW27" s="623"/>
      <c r="AX27" s="623"/>
      <c r="AY27" s="623"/>
      <c r="AZ27" s="623"/>
      <c r="BA27" s="623"/>
      <c r="BB27" s="623"/>
      <c r="BC27" s="623"/>
      <c r="BD27" s="623"/>
      <c r="BE27" s="623"/>
      <c r="BF27" s="624"/>
      <c r="BG27" s="625">
        <v>2698459</v>
      </c>
      <c r="BH27" s="626"/>
      <c r="BI27" s="626"/>
      <c r="BJ27" s="626"/>
      <c r="BK27" s="626"/>
      <c r="BL27" s="626"/>
      <c r="BM27" s="626"/>
      <c r="BN27" s="627"/>
      <c r="BO27" s="628">
        <v>100</v>
      </c>
      <c r="BP27" s="628"/>
      <c r="BQ27" s="628"/>
      <c r="BR27" s="628"/>
      <c r="BS27" s="634" t="s">
        <v>114</v>
      </c>
      <c r="BT27" s="626"/>
      <c r="BU27" s="626"/>
      <c r="BV27" s="626"/>
      <c r="BW27" s="626"/>
      <c r="BX27" s="626"/>
      <c r="BY27" s="626"/>
      <c r="BZ27" s="626"/>
      <c r="CA27" s="626"/>
      <c r="CB27" s="635"/>
      <c r="CD27" s="639" t="s">
        <v>285</v>
      </c>
      <c r="CE27" s="640"/>
      <c r="CF27" s="640"/>
      <c r="CG27" s="640"/>
      <c r="CH27" s="640"/>
      <c r="CI27" s="640"/>
      <c r="CJ27" s="640"/>
      <c r="CK27" s="640"/>
      <c r="CL27" s="640"/>
      <c r="CM27" s="640"/>
      <c r="CN27" s="640"/>
      <c r="CO27" s="640"/>
      <c r="CP27" s="640"/>
      <c r="CQ27" s="641"/>
      <c r="CR27" s="625">
        <v>2425233</v>
      </c>
      <c r="CS27" s="657"/>
      <c r="CT27" s="657"/>
      <c r="CU27" s="657"/>
      <c r="CV27" s="657"/>
      <c r="CW27" s="657"/>
      <c r="CX27" s="657"/>
      <c r="CY27" s="658"/>
      <c r="CZ27" s="659">
        <v>16.8</v>
      </c>
      <c r="DA27" s="660"/>
      <c r="DB27" s="660"/>
      <c r="DC27" s="661"/>
      <c r="DD27" s="634">
        <v>702623</v>
      </c>
      <c r="DE27" s="657"/>
      <c r="DF27" s="657"/>
      <c r="DG27" s="657"/>
      <c r="DH27" s="657"/>
      <c r="DI27" s="657"/>
      <c r="DJ27" s="657"/>
      <c r="DK27" s="658"/>
      <c r="DL27" s="634">
        <v>699574</v>
      </c>
      <c r="DM27" s="657"/>
      <c r="DN27" s="657"/>
      <c r="DO27" s="657"/>
      <c r="DP27" s="657"/>
      <c r="DQ27" s="657"/>
      <c r="DR27" s="657"/>
      <c r="DS27" s="657"/>
      <c r="DT27" s="657"/>
      <c r="DU27" s="657"/>
      <c r="DV27" s="658"/>
      <c r="DW27" s="630">
        <v>7.6</v>
      </c>
      <c r="DX27" s="655"/>
      <c r="DY27" s="655"/>
      <c r="DZ27" s="655"/>
      <c r="EA27" s="655"/>
      <c r="EB27" s="655"/>
      <c r="EC27" s="656"/>
    </row>
    <row r="28" spans="2:133" ht="11.25" customHeight="1" x14ac:dyDescent="0.15">
      <c r="B28" s="622" t="s">
        <v>286</v>
      </c>
      <c r="C28" s="623"/>
      <c r="D28" s="623"/>
      <c r="E28" s="623"/>
      <c r="F28" s="623"/>
      <c r="G28" s="623"/>
      <c r="H28" s="623"/>
      <c r="I28" s="623"/>
      <c r="J28" s="623"/>
      <c r="K28" s="623"/>
      <c r="L28" s="623"/>
      <c r="M28" s="623"/>
      <c r="N28" s="623"/>
      <c r="O28" s="623"/>
      <c r="P28" s="623"/>
      <c r="Q28" s="624"/>
      <c r="R28" s="625">
        <v>58260</v>
      </c>
      <c r="S28" s="626"/>
      <c r="T28" s="626"/>
      <c r="U28" s="626"/>
      <c r="V28" s="626"/>
      <c r="W28" s="626"/>
      <c r="X28" s="626"/>
      <c r="Y28" s="627"/>
      <c r="Z28" s="628">
        <v>0.4</v>
      </c>
      <c r="AA28" s="628"/>
      <c r="AB28" s="628"/>
      <c r="AC28" s="628"/>
      <c r="AD28" s="629">
        <v>31324</v>
      </c>
      <c r="AE28" s="629"/>
      <c r="AF28" s="629"/>
      <c r="AG28" s="629"/>
      <c r="AH28" s="629"/>
      <c r="AI28" s="629"/>
      <c r="AJ28" s="629"/>
      <c r="AK28" s="629"/>
      <c r="AL28" s="630">
        <v>0.4</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287</v>
      </c>
      <c r="CE28" s="640"/>
      <c r="CF28" s="640"/>
      <c r="CG28" s="640"/>
      <c r="CH28" s="640"/>
      <c r="CI28" s="640"/>
      <c r="CJ28" s="640"/>
      <c r="CK28" s="640"/>
      <c r="CL28" s="640"/>
      <c r="CM28" s="640"/>
      <c r="CN28" s="640"/>
      <c r="CO28" s="640"/>
      <c r="CP28" s="640"/>
      <c r="CQ28" s="641"/>
      <c r="CR28" s="625">
        <v>2530157</v>
      </c>
      <c r="CS28" s="626"/>
      <c r="CT28" s="626"/>
      <c r="CU28" s="626"/>
      <c r="CV28" s="626"/>
      <c r="CW28" s="626"/>
      <c r="CX28" s="626"/>
      <c r="CY28" s="627"/>
      <c r="CZ28" s="659">
        <v>17.600000000000001</v>
      </c>
      <c r="DA28" s="660"/>
      <c r="DB28" s="660"/>
      <c r="DC28" s="661"/>
      <c r="DD28" s="634">
        <v>2464584</v>
      </c>
      <c r="DE28" s="626"/>
      <c r="DF28" s="626"/>
      <c r="DG28" s="626"/>
      <c r="DH28" s="626"/>
      <c r="DI28" s="626"/>
      <c r="DJ28" s="626"/>
      <c r="DK28" s="627"/>
      <c r="DL28" s="634">
        <v>1746662</v>
      </c>
      <c r="DM28" s="626"/>
      <c r="DN28" s="626"/>
      <c r="DO28" s="626"/>
      <c r="DP28" s="626"/>
      <c r="DQ28" s="626"/>
      <c r="DR28" s="626"/>
      <c r="DS28" s="626"/>
      <c r="DT28" s="626"/>
      <c r="DU28" s="626"/>
      <c r="DV28" s="627"/>
      <c r="DW28" s="630">
        <v>18.899999999999999</v>
      </c>
      <c r="DX28" s="655"/>
      <c r="DY28" s="655"/>
      <c r="DZ28" s="655"/>
      <c r="EA28" s="655"/>
      <c r="EB28" s="655"/>
      <c r="EC28" s="656"/>
    </row>
    <row r="29" spans="2:133" ht="11.25" customHeight="1" x14ac:dyDescent="0.15">
      <c r="B29" s="622" t="s">
        <v>288</v>
      </c>
      <c r="C29" s="623"/>
      <c r="D29" s="623"/>
      <c r="E29" s="623"/>
      <c r="F29" s="623"/>
      <c r="G29" s="623"/>
      <c r="H29" s="623"/>
      <c r="I29" s="623"/>
      <c r="J29" s="623"/>
      <c r="K29" s="623"/>
      <c r="L29" s="623"/>
      <c r="M29" s="623"/>
      <c r="N29" s="623"/>
      <c r="O29" s="623"/>
      <c r="P29" s="623"/>
      <c r="Q29" s="624"/>
      <c r="R29" s="625">
        <v>39115</v>
      </c>
      <c r="S29" s="626"/>
      <c r="T29" s="626"/>
      <c r="U29" s="626"/>
      <c r="V29" s="626"/>
      <c r="W29" s="626"/>
      <c r="X29" s="626"/>
      <c r="Y29" s="627"/>
      <c r="Z29" s="628">
        <v>0.3</v>
      </c>
      <c r="AA29" s="628"/>
      <c r="AB29" s="628"/>
      <c r="AC29" s="628"/>
      <c r="AD29" s="629" t="s">
        <v>114</v>
      </c>
      <c r="AE29" s="629"/>
      <c r="AF29" s="629"/>
      <c r="AG29" s="629"/>
      <c r="AH29" s="629"/>
      <c r="AI29" s="629"/>
      <c r="AJ29" s="629"/>
      <c r="AK29" s="629"/>
      <c r="AL29" s="630" t="s">
        <v>114</v>
      </c>
      <c r="AM29" s="631"/>
      <c r="AN29" s="631"/>
      <c r="AO29" s="632"/>
      <c r="AP29" s="604" t="s">
        <v>207</v>
      </c>
      <c r="AQ29" s="605"/>
      <c r="AR29" s="605"/>
      <c r="AS29" s="605"/>
      <c r="AT29" s="605"/>
      <c r="AU29" s="605"/>
      <c r="AV29" s="605"/>
      <c r="AW29" s="605"/>
      <c r="AX29" s="605"/>
      <c r="AY29" s="605"/>
      <c r="AZ29" s="605"/>
      <c r="BA29" s="605"/>
      <c r="BB29" s="605"/>
      <c r="BC29" s="605"/>
      <c r="BD29" s="605"/>
      <c r="BE29" s="605"/>
      <c r="BF29" s="606"/>
      <c r="BG29" s="604" t="s">
        <v>289</v>
      </c>
      <c r="BH29" s="666"/>
      <c r="BI29" s="666"/>
      <c r="BJ29" s="666"/>
      <c r="BK29" s="666"/>
      <c r="BL29" s="666"/>
      <c r="BM29" s="666"/>
      <c r="BN29" s="666"/>
      <c r="BO29" s="666"/>
      <c r="BP29" s="666"/>
      <c r="BQ29" s="667"/>
      <c r="BR29" s="604" t="s">
        <v>290</v>
      </c>
      <c r="BS29" s="666"/>
      <c r="BT29" s="666"/>
      <c r="BU29" s="666"/>
      <c r="BV29" s="666"/>
      <c r="BW29" s="666"/>
      <c r="BX29" s="666"/>
      <c r="BY29" s="666"/>
      <c r="BZ29" s="666"/>
      <c r="CA29" s="666"/>
      <c r="CB29" s="667"/>
      <c r="CD29" s="686" t="s">
        <v>291</v>
      </c>
      <c r="CE29" s="687"/>
      <c r="CF29" s="639" t="s">
        <v>59</v>
      </c>
      <c r="CG29" s="640"/>
      <c r="CH29" s="640"/>
      <c r="CI29" s="640"/>
      <c r="CJ29" s="640"/>
      <c r="CK29" s="640"/>
      <c r="CL29" s="640"/>
      <c r="CM29" s="640"/>
      <c r="CN29" s="640"/>
      <c r="CO29" s="640"/>
      <c r="CP29" s="640"/>
      <c r="CQ29" s="641"/>
      <c r="CR29" s="625">
        <v>2530157</v>
      </c>
      <c r="CS29" s="657"/>
      <c r="CT29" s="657"/>
      <c r="CU29" s="657"/>
      <c r="CV29" s="657"/>
      <c r="CW29" s="657"/>
      <c r="CX29" s="657"/>
      <c r="CY29" s="658"/>
      <c r="CZ29" s="659">
        <v>17.600000000000001</v>
      </c>
      <c r="DA29" s="660"/>
      <c r="DB29" s="660"/>
      <c r="DC29" s="661"/>
      <c r="DD29" s="634">
        <v>2464584</v>
      </c>
      <c r="DE29" s="657"/>
      <c r="DF29" s="657"/>
      <c r="DG29" s="657"/>
      <c r="DH29" s="657"/>
      <c r="DI29" s="657"/>
      <c r="DJ29" s="657"/>
      <c r="DK29" s="658"/>
      <c r="DL29" s="634">
        <v>1746662</v>
      </c>
      <c r="DM29" s="657"/>
      <c r="DN29" s="657"/>
      <c r="DO29" s="657"/>
      <c r="DP29" s="657"/>
      <c r="DQ29" s="657"/>
      <c r="DR29" s="657"/>
      <c r="DS29" s="657"/>
      <c r="DT29" s="657"/>
      <c r="DU29" s="657"/>
      <c r="DV29" s="658"/>
      <c r="DW29" s="630">
        <v>18.899999999999999</v>
      </c>
      <c r="DX29" s="655"/>
      <c r="DY29" s="655"/>
      <c r="DZ29" s="655"/>
      <c r="EA29" s="655"/>
      <c r="EB29" s="655"/>
      <c r="EC29" s="656"/>
    </row>
    <row r="30" spans="2:133" ht="11.25" customHeight="1" x14ac:dyDescent="0.15">
      <c r="B30" s="622" t="s">
        <v>292</v>
      </c>
      <c r="C30" s="623"/>
      <c r="D30" s="623"/>
      <c r="E30" s="623"/>
      <c r="F30" s="623"/>
      <c r="G30" s="623"/>
      <c r="H30" s="623"/>
      <c r="I30" s="623"/>
      <c r="J30" s="623"/>
      <c r="K30" s="623"/>
      <c r="L30" s="623"/>
      <c r="M30" s="623"/>
      <c r="N30" s="623"/>
      <c r="O30" s="623"/>
      <c r="P30" s="623"/>
      <c r="Q30" s="624"/>
      <c r="R30" s="625">
        <v>149660</v>
      </c>
      <c r="S30" s="626"/>
      <c r="T30" s="626"/>
      <c r="U30" s="626"/>
      <c r="V30" s="626"/>
      <c r="W30" s="626"/>
      <c r="X30" s="626"/>
      <c r="Y30" s="627"/>
      <c r="Z30" s="628">
        <v>1</v>
      </c>
      <c r="AA30" s="628"/>
      <c r="AB30" s="628"/>
      <c r="AC30" s="628"/>
      <c r="AD30" s="629" t="s">
        <v>114</v>
      </c>
      <c r="AE30" s="629"/>
      <c r="AF30" s="629"/>
      <c r="AG30" s="629"/>
      <c r="AH30" s="629"/>
      <c r="AI30" s="629"/>
      <c r="AJ30" s="629"/>
      <c r="AK30" s="629"/>
      <c r="AL30" s="630" t="s">
        <v>114</v>
      </c>
      <c r="AM30" s="631"/>
      <c r="AN30" s="631"/>
      <c r="AO30" s="632"/>
      <c r="AP30" s="671" t="s">
        <v>293</v>
      </c>
      <c r="AQ30" s="672"/>
      <c r="AR30" s="672"/>
      <c r="AS30" s="672"/>
      <c r="AT30" s="677" t="s">
        <v>294</v>
      </c>
      <c r="AU30" s="184"/>
      <c r="AV30" s="184"/>
      <c r="AW30" s="184"/>
      <c r="AX30" s="611" t="s">
        <v>173</v>
      </c>
      <c r="AY30" s="612"/>
      <c r="AZ30" s="612"/>
      <c r="BA30" s="612"/>
      <c r="BB30" s="612"/>
      <c r="BC30" s="612"/>
      <c r="BD30" s="612"/>
      <c r="BE30" s="612"/>
      <c r="BF30" s="613"/>
      <c r="BG30" s="683">
        <v>98.5</v>
      </c>
      <c r="BH30" s="684"/>
      <c r="BI30" s="684"/>
      <c r="BJ30" s="684"/>
      <c r="BK30" s="684"/>
      <c r="BL30" s="684"/>
      <c r="BM30" s="620">
        <v>93.8</v>
      </c>
      <c r="BN30" s="684"/>
      <c r="BO30" s="684"/>
      <c r="BP30" s="684"/>
      <c r="BQ30" s="685"/>
      <c r="BR30" s="683">
        <v>98.6</v>
      </c>
      <c r="BS30" s="684"/>
      <c r="BT30" s="684"/>
      <c r="BU30" s="684"/>
      <c r="BV30" s="684"/>
      <c r="BW30" s="684"/>
      <c r="BX30" s="620">
        <v>94.1</v>
      </c>
      <c r="BY30" s="684"/>
      <c r="BZ30" s="684"/>
      <c r="CA30" s="684"/>
      <c r="CB30" s="685"/>
      <c r="CD30" s="688"/>
      <c r="CE30" s="689"/>
      <c r="CF30" s="639" t="s">
        <v>295</v>
      </c>
      <c r="CG30" s="640"/>
      <c r="CH30" s="640"/>
      <c r="CI30" s="640"/>
      <c r="CJ30" s="640"/>
      <c r="CK30" s="640"/>
      <c r="CL30" s="640"/>
      <c r="CM30" s="640"/>
      <c r="CN30" s="640"/>
      <c r="CO30" s="640"/>
      <c r="CP30" s="640"/>
      <c r="CQ30" s="641"/>
      <c r="CR30" s="625">
        <v>2373950</v>
      </c>
      <c r="CS30" s="626"/>
      <c r="CT30" s="626"/>
      <c r="CU30" s="626"/>
      <c r="CV30" s="626"/>
      <c r="CW30" s="626"/>
      <c r="CX30" s="626"/>
      <c r="CY30" s="627"/>
      <c r="CZ30" s="659">
        <v>16.5</v>
      </c>
      <c r="DA30" s="660"/>
      <c r="DB30" s="660"/>
      <c r="DC30" s="661"/>
      <c r="DD30" s="634">
        <v>2312597</v>
      </c>
      <c r="DE30" s="626"/>
      <c r="DF30" s="626"/>
      <c r="DG30" s="626"/>
      <c r="DH30" s="626"/>
      <c r="DI30" s="626"/>
      <c r="DJ30" s="626"/>
      <c r="DK30" s="627"/>
      <c r="DL30" s="634">
        <v>1594675</v>
      </c>
      <c r="DM30" s="626"/>
      <c r="DN30" s="626"/>
      <c r="DO30" s="626"/>
      <c r="DP30" s="626"/>
      <c r="DQ30" s="626"/>
      <c r="DR30" s="626"/>
      <c r="DS30" s="626"/>
      <c r="DT30" s="626"/>
      <c r="DU30" s="626"/>
      <c r="DV30" s="627"/>
      <c r="DW30" s="630">
        <v>17.3</v>
      </c>
      <c r="DX30" s="655"/>
      <c r="DY30" s="655"/>
      <c r="DZ30" s="655"/>
      <c r="EA30" s="655"/>
      <c r="EB30" s="655"/>
      <c r="EC30" s="656"/>
    </row>
    <row r="31" spans="2:133" ht="11.25" customHeight="1" x14ac:dyDescent="0.15">
      <c r="B31" s="622" t="s">
        <v>296</v>
      </c>
      <c r="C31" s="623"/>
      <c r="D31" s="623"/>
      <c r="E31" s="623"/>
      <c r="F31" s="623"/>
      <c r="G31" s="623"/>
      <c r="H31" s="623"/>
      <c r="I31" s="623"/>
      <c r="J31" s="623"/>
      <c r="K31" s="623"/>
      <c r="L31" s="623"/>
      <c r="M31" s="623"/>
      <c r="N31" s="623"/>
      <c r="O31" s="623"/>
      <c r="P31" s="623"/>
      <c r="Q31" s="624"/>
      <c r="R31" s="625">
        <v>315519</v>
      </c>
      <c r="S31" s="626"/>
      <c r="T31" s="626"/>
      <c r="U31" s="626"/>
      <c r="V31" s="626"/>
      <c r="W31" s="626"/>
      <c r="X31" s="626"/>
      <c r="Y31" s="627"/>
      <c r="Z31" s="628">
        <v>2.2000000000000002</v>
      </c>
      <c r="AA31" s="628"/>
      <c r="AB31" s="628"/>
      <c r="AC31" s="628"/>
      <c r="AD31" s="629" t="s">
        <v>114</v>
      </c>
      <c r="AE31" s="629"/>
      <c r="AF31" s="629"/>
      <c r="AG31" s="629"/>
      <c r="AH31" s="629"/>
      <c r="AI31" s="629"/>
      <c r="AJ31" s="629"/>
      <c r="AK31" s="629"/>
      <c r="AL31" s="630" t="s">
        <v>114</v>
      </c>
      <c r="AM31" s="631"/>
      <c r="AN31" s="631"/>
      <c r="AO31" s="632"/>
      <c r="AP31" s="673"/>
      <c r="AQ31" s="674"/>
      <c r="AR31" s="674"/>
      <c r="AS31" s="674"/>
      <c r="AT31" s="678"/>
      <c r="AU31" s="183" t="s">
        <v>297</v>
      </c>
      <c r="AV31" s="183"/>
      <c r="AW31" s="183"/>
      <c r="AX31" s="622" t="s">
        <v>298</v>
      </c>
      <c r="AY31" s="623"/>
      <c r="AZ31" s="623"/>
      <c r="BA31" s="623"/>
      <c r="BB31" s="623"/>
      <c r="BC31" s="623"/>
      <c r="BD31" s="623"/>
      <c r="BE31" s="623"/>
      <c r="BF31" s="624"/>
      <c r="BG31" s="680">
        <v>99.2</v>
      </c>
      <c r="BH31" s="657"/>
      <c r="BI31" s="657"/>
      <c r="BJ31" s="657"/>
      <c r="BK31" s="657"/>
      <c r="BL31" s="657"/>
      <c r="BM31" s="631">
        <v>96.4</v>
      </c>
      <c r="BN31" s="681"/>
      <c r="BO31" s="681"/>
      <c r="BP31" s="681"/>
      <c r="BQ31" s="682"/>
      <c r="BR31" s="680">
        <v>99.3</v>
      </c>
      <c r="BS31" s="657"/>
      <c r="BT31" s="657"/>
      <c r="BU31" s="657"/>
      <c r="BV31" s="657"/>
      <c r="BW31" s="657"/>
      <c r="BX31" s="631">
        <v>96.6</v>
      </c>
      <c r="BY31" s="681"/>
      <c r="BZ31" s="681"/>
      <c r="CA31" s="681"/>
      <c r="CB31" s="682"/>
      <c r="CD31" s="688"/>
      <c r="CE31" s="689"/>
      <c r="CF31" s="639" t="s">
        <v>299</v>
      </c>
      <c r="CG31" s="640"/>
      <c r="CH31" s="640"/>
      <c r="CI31" s="640"/>
      <c r="CJ31" s="640"/>
      <c r="CK31" s="640"/>
      <c r="CL31" s="640"/>
      <c r="CM31" s="640"/>
      <c r="CN31" s="640"/>
      <c r="CO31" s="640"/>
      <c r="CP31" s="640"/>
      <c r="CQ31" s="641"/>
      <c r="CR31" s="625">
        <v>156207</v>
      </c>
      <c r="CS31" s="657"/>
      <c r="CT31" s="657"/>
      <c r="CU31" s="657"/>
      <c r="CV31" s="657"/>
      <c r="CW31" s="657"/>
      <c r="CX31" s="657"/>
      <c r="CY31" s="658"/>
      <c r="CZ31" s="659">
        <v>1.1000000000000001</v>
      </c>
      <c r="DA31" s="660"/>
      <c r="DB31" s="660"/>
      <c r="DC31" s="661"/>
      <c r="DD31" s="634">
        <v>151987</v>
      </c>
      <c r="DE31" s="657"/>
      <c r="DF31" s="657"/>
      <c r="DG31" s="657"/>
      <c r="DH31" s="657"/>
      <c r="DI31" s="657"/>
      <c r="DJ31" s="657"/>
      <c r="DK31" s="658"/>
      <c r="DL31" s="634">
        <v>151987</v>
      </c>
      <c r="DM31" s="657"/>
      <c r="DN31" s="657"/>
      <c r="DO31" s="657"/>
      <c r="DP31" s="657"/>
      <c r="DQ31" s="657"/>
      <c r="DR31" s="657"/>
      <c r="DS31" s="657"/>
      <c r="DT31" s="657"/>
      <c r="DU31" s="657"/>
      <c r="DV31" s="658"/>
      <c r="DW31" s="630">
        <v>1.6</v>
      </c>
      <c r="DX31" s="655"/>
      <c r="DY31" s="655"/>
      <c r="DZ31" s="655"/>
      <c r="EA31" s="655"/>
      <c r="EB31" s="655"/>
      <c r="EC31" s="656"/>
    </row>
    <row r="32" spans="2:133" ht="11.25" customHeight="1" x14ac:dyDescent="0.15">
      <c r="B32" s="622" t="s">
        <v>300</v>
      </c>
      <c r="C32" s="623"/>
      <c r="D32" s="623"/>
      <c r="E32" s="623"/>
      <c r="F32" s="623"/>
      <c r="G32" s="623"/>
      <c r="H32" s="623"/>
      <c r="I32" s="623"/>
      <c r="J32" s="623"/>
      <c r="K32" s="623"/>
      <c r="L32" s="623"/>
      <c r="M32" s="623"/>
      <c r="N32" s="623"/>
      <c r="O32" s="623"/>
      <c r="P32" s="623"/>
      <c r="Q32" s="624"/>
      <c r="R32" s="625">
        <v>372142</v>
      </c>
      <c r="S32" s="626"/>
      <c r="T32" s="626"/>
      <c r="U32" s="626"/>
      <c r="V32" s="626"/>
      <c r="W32" s="626"/>
      <c r="X32" s="626"/>
      <c r="Y32" s="627"/>
      <c r="Z32" s="628">
        <v>2.5</v>
      </c>
      <c r="AA32" s="628"/>
      <c r="AB32" s="628"/>
      <c r="AC32" s="628"/>
      <c r="AD32" s="629">
        <v>17690</v>
      </c>
      <c r="AE32" s="629"/>
      <c r="AF32" s="629"/>
      <c r="AG32" s="629"/>
      <c r="AH32" s="629"/>
      <c r="AI32" s="629"/>
      <c r="AJ32" s="629"/>
      <c r="AK32" s="629"/>
      <c r="AL32" s="630">
        <v>0.2</v>
      </c>
      <c r="AM32" s="631"/>
      <c r="AN32" s="631"/>
      <c r="AO32" s="632"/>
      <c r="AP32" s="675"/>
      <c r="AQ32" s="676"/>
      <c r="AR32" s="676"/>
      <c r="AS32" s="676"/>
      <c r="AT32" s="679"/>
      <c r="AU32" s="185"/>
      <c r="AV32" s="185"/>
      <c r="AW32" s="185"/>
      <c r="AX32" s="668" t="s">
        <v>301</v>
      </c>
      <c r="AY32" s="669"/>
      <c r="AZ32" s="669"/>
      <c r="BA32" s="669"/>
      <c r="BB32" s="669"/>
      <c r="BC32" s="669"/>
      <c r="BD32" s="669"/>
      <c r="BE32" s="669"/>
      <c r="BF32" s="670"/>
      <c r="BG32" s="692">
        <v>97.7</v>
      </c>
      <c r="BH32" s="693"/>
      <c r="BI32" s="693"/>
      <c r="BJ32" s="693"/>
      <c r="BK32" s="693"/>
      <c r="BL32" s="693"/>
      <c r="BM32" s="694">
        <v>90.6</v>
      </c>
      <c r="BN32" s="693"/>
      <c r="BO32" s="693"/>
      <c r="BP32" s="693"/>
      <c r="BQ32" s="695"/>
      <c r="BR32" s="692">
        <v>97.7</v>
      </c>
      <c r="BS32" s="693"/>
      <c r="BT32" s="693"/>
      <c r="BU32" s="693"/>
      <c r="BV32" s="693"/>
      <c r="BW32" s="693"/>
      <c r="BX32" s="694">
        <v>90.8</v>
      </c>
      <c r="BY32" s="693"/>
      <c r="BZ32" s="693"/>
      <c r="CA32" s="693"/>
      <c r="CB32" s="695"/>
      <c r="CD32" s="690"/>
      <c r="CE32" s="691"/>
      <c r="CF32" s="639" t="s">
        <v>302</v>
      </c>
      <c r="CG32" s="640"/>
      <c r="CH32" s="640"/>
      <c r="CI32" s="640"/>
      <c r="CJ32" s="640"/>
      <c r="CK32" s="640"/>
      <c r="CL32" s="640"/>
      <c r="CM32" s="640"/>
      <c r="CN32" s="640"/>
      <c r="CO32" s="640"/>
      <c r="CP32" s="640"/>
      <c r="CQ32" s="641"/>
      <c r="CR32" s="625" t="s">
        <v>114</v>
      </c>
      <c r="CS32" s="626"/>
      <c r="CT32" s="626"/>
      <c r="CU32" s="626"/>
      <c r="CV32" s="626"/>
      <c r="CW32" s="626"/>
      <c r="CX32" s="626"/>
      <c r="CY32" s="627"/>
      <c r="CZ32" s="659" t="s">
        <v>114</v>
      </c>
      <c r="DA32" s="660"/>
      <c r="DB32" s="660"/>
      <c r="DC32" s="661"/>
      <c r="DD32" s="634" t="s">
        <v>114</v>
      </c>
      <c r="DE32" s="626"/>
      <c r="DF32" s="626"/>
      <c r="DG32" s="626"/>
      <c r="DH32" s="626"/>
      <c r="DI32" s="626"/>
      <c r="DJ32" s="626"/>
      <c r="DK32" s="627"/>
      <c r="DL32" s="634" t="s">
        <v>114</v>
      </c>
      <c r="DM32" s="626"/>
      <c r="DN32" s="626"/>
      <c r="DO32" s="626"/>
      <c r="DP32" s="626"/>
      <c r="DQ32" s="626"/>
      <c r="DR32" s="626"/>
      <c r="DS32" s="626"/>
      <c r="DT32" s="626"/>
      <c r="DU32" s="626"/>
      <c r="DV32" s="627"/>
      <c r="DW32" s="630" t="s">
        <v>114</v>
      </c>
      <c r="DX32" s="655"/>
      <c r="DY32" s="655"/>
      <c r="DZ32" s="655"/>
      <c r="EA32" s="655"/>
      <c r="EB32" s="655"/>
      <c r="EC32" s="656"/>
    </row>
    <row r="33" spans="2:133" ht="11.25" customHeight="1" x14ac:dyDescent="0.15">
      <c r="B33" s="622" t="s">
        <v>303</v>
      </c>
      <c r="C33" s="623"/>
      <c r="D33" s="623"/>
      <c r="E33" s="623"/>
      <c r="F33" s="623"/>
      <c r="G33" s="623"/>
      <c r="H33" s="623"/>
      <c r="I33" s="623"/>
      <c r="J33" s="623"/>
      <c r="K33" s="623"/>
      <c r="L33" s="623"/>
      <c r="M33" s="623"/>
      <c r="N33" s="623"/>
      <c r="O33" s="623"/>
      <c r="P33" s="623"/>
      <c r="Q33" s="624"/>
      <c r="R33" s="625">
        <v>1355874</v>
      </c>
      <c r="S33" s="626"/>
      <c r="T33" s="626"/>
      <c r="U33" s="626"/>
      <c r="V33" s="626"/>
      <c r="W33" s="626"/>
      <c r="X33" s="626"/>
      <c r="Y33" s="627"/>
      <c r="Z33" s="628">
        <v>9.3000000000000007</v>
      </c>
      <c r="AA33" s="628"/>
      <c r="AB33" s="628"/>
      <c r="AC33" s="628"/>
      <c r="AD33" s="629" t="s">
        <v>114</v>
      </c>
      <c r="AE33" s="629"/>
      <c r="AF33" s="629"/>
      <c r="AG33" s="629"/>
      <c r="AH33" s="629"/>
      <c r="AI33" s="629"/>
      <c r="AJ33" s="629"/>
      <c r="AK33" s="629"/>
      <c r="AL33" s="630" t="s">
        <v>114</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304</v>
      </c>
      <c r="CE33" s="640"/>
      <c r="CF33" s="640"/>
      <c r="CG33" s="640"/>
      <c r="CH33" s="640"/>
      <c r="CI33" s="640"/>
      <c r="CJ33" s="640"/>
      <c r="CK33" s="640"/>
      <c r="CL33" s="640"/>
      <c r="CM33" s="640"/>
      <c r="CN33" s="640"/>
      <c r="CO33" s="640"/>
      <c r="CP33" s="640"/>
      <c r="CQ33" s="641"/>
      <c r="CR33" s="625">
        <v>5094647</v>
      </c>
      <c r="CS33" s="657"/>
      <c r="CT33" s="657"/>
      <c r="CU33" s="657"/>
      <c r="CV33" s="657"/>
      <c r="CW33" s="657"/>
      <c r="CX33" s="657"/>
      <c r="CY33" s="658"/>
      <c r="CZ33" s="659">
        <v>35.4</v>
      </c>
      <c r="DA33" s="660"/>
      <c r="DB33" s="660"/>
      <c r="DC33" s="661"/>
      <c r="DD33" s="634">
        <v>4021334</v>
      </c>
      <c r="DE33" s="657"/>
      <c r="DF33" s="657"/>
      <c r="DG33" s="657"/>
      <c r="DH33" s="657"/>
      <c r="DI33" s="657"/>
      <c r="DJ33" s="657"/>
      <c r="DK33" s="658"/>
      <c r="DL33" s="634">
        <v>3339276</v>
      </c>
      <c r="DM33" s="657"/>
      <c r="DN33" s="657"/>
      <c r="DO33" s="657"/>
      <c r="DP33" s="657"/>
      <c r="DQ33" s="657"/>
      <c r="DR33" s="657"/>
      <c r="DS33" s="657"/>
      <c r="DT33" s="657"/>
      <c r="DU33" s="657"/>
      <c r="DV33" s="658"/>
      <c r="DW33" s="630">
        <v>36.200000000000003</v>
      </c>
      <c r="DX33" s="655"/>
      <c r="DY33" s="655"/>
      <c r="DZ33" s="655"/>
      <c r="EA33" s="655"/>
      <c r="EB33" s="655"/>
      <c r="EC33" s="656"/>
    </row>
    <row r="34" spans="2:133" ht="11.25" customHeight="1" x14ac:dyDescent="0.15">
      <c r="B34" s="622" t="s">
        <v>305</v>
      </c>
      <c r="C34" s="623"/>
      <c r="D34" s="623"/>
      <c r="E34" s="623"/>
      <c r="F34" s="623"/>
      <c r="G34" s="623"/>
      <c r="H34" s="623"/>
      <c r="I34" s="623"/>
      <c r="J34" s="623"/>
      <c r="K34" s="623"/>
      <c r="L34" s="623"/>
      <c r="M34" s="623"/>
      <c r="N34" s="623"/>
      <c r="O34" s="623"/>
      <c r="P34" s="623"/>
      <c r="Q34" s="624"/>
      <c r="R34" s="625" t="s">
        <v>114</v>
      </c>
      <c r="S34" s="626"/>
      <c r="T34" s="626"/>
      <c r="U34" s="626"/>
      <c r="V34" s="626"/>
      <c r="W34" s="626"/>
      <c r="X34" s="626"/>
      <c r="Y34" s="627"/>
      <c r="Z34" s="628" t="s">
        <v>114</v>
      </c>
      <c r="AA34" s="628"/>
      <c r="AB34" s="628"/>
      <c r="AC34" s="628"/>
      <c r="AD34" s="629" t="s">
        <v>114</v>
      </c>
      <c r="AE34" s="629"/>
      <c r="AF34" s="629"/>
      <c r="AG34" s="629"/>
      <c r="AH34" s="629"/>
      <c r="AI34" s="629"/>
      <c r="AJ34" s="629"/>
      <c r="AK34" s="629"/>
      <c r="AL34" s="630" t="s">
        <v>114</v>
      </c>
      <c r="AM34" s="631"/>
      <c r="AN34" s="631"/>
      <c r="AO34" s="632"/>
      <c r="AP34" s="188"/>
      <c r="AQ34" s="604" t="s">
        <v>306</v>
      </c>
      <c r="AR34" s="605"/>
      <c r="AS34" s="605"/>
      <c r="AT34" s="605"/>
      <c r="AU34" s="605"/>
      <c r="AV34" s="605"/>
      <c r="AW34" s="605"/>
      <c r="AX34" s="605"/>
      <c r="AY34" s="605"/>
      <c r="AZ34" s="605"/>
      <c r="BA34" s="605"/>
      <c r="BB34" s="605"/>
      <c r="BC34" s="605"/>
      <c r="BD34" s="605"/>
      <c r="BE34" s="605"/>
      <c r="BF34" s="606"/>
      <c r="BG34" s="604" t="s">
        <v>307</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308</v>
      </c>
      <c r="CE34" s="640"/>
      <c r="CF34" s="640"/>
      <c r="CG34" s="640"/>
      <c r="CH34" s="640"/>
      <c r="CI34" s="640"/>
      <c r="CJ34" s="640"/>
      <c r="CK34" s="640"/>
      <c r="CL34" s="640"/>
      <c r="CM34" s="640"/>
      <c r="CN34" s="640"/>
      <c r="CO34" s="640"/>
      <c r="CP34" s="640"/>
      <c r="CQ34" s="641"/>
      <c r="CR34" s="625">
        <v>1920965</v>
      </c>
      <c r="CS34" s="626"/>
      <c r="CT34" s="626"/>
      <c r="CU34" s="626"/>
      <c r="CV34" s="626"/>
      <c r="CW34" s="626"/>
      <c r="CX34" s="626"/>
      <c r="CY34" s="627"/>
      <c r="CZ34" s="659">
        <v>13.3</v>
      </c>
      <c r="DA34" s="660"/>
      <c r="DB34" s="660"/>
      <c r="DC34" s="661"/>
      <c r="DD34" s="634">
        <v>1554350</v>
      </c>
      <c r="DE34" s="626"/>
      <c r="DF34" s="626"/>
      <c r="DG34" s="626"/>
      <c r="DH34" s="626"/>
      <c r="DI34" s="626"/>
      <c r="DJ34" s="626"/>
      <c r="DK34" s="627"/>
      <c r="DL34" s="634">
        <v>1417703</v>
      </c>
      <c r="DM34" s="626"/>
      <c r="DN34" s="626"/>
      <c r="DO34" s="626"/>
      <c r="DP34" s="626"/>
      <c r="DQ34" s="626"/>
      <c r="DR34" s="626"/>
      <c r="DS34" s="626"/>
      <c r="DT34" s="626"/>
      <c r="DU34" s="626"/>
      <c r="DV34" s="627"/>
      <c r="DW34" s="630">
        <v>15.4</v>
      </c>
      <c r="DX34" s="655"/>
      <c r="DY34" s="655"/>
      <c r="DZ34" s="655"/>
      <c r="EA34" s="655"/>
      <c r="EB34" s="655"/>
      <c r="EC34" s="656"/>
    </row>
    <row r="35" spans="2:133" ht="11.25" customHeight="1" x14ac:dyDescent="0.15">
      <c r="B35" s="622" t="s">
        <v>309</v>
      </c>
      <c r="C35" s="623"/>
      <c r="D35" s="623"/>
      <c r="E35" s="623"/>
      <c r="F35" s="623"/>
      <c r="G35" s="623"/>
      <c r="H35" s="623"/>
      <c r="I35" s="623"/>
      <c r="J35" s="623"/>
      <c r="K35" s="623"/>
      <c r="L35" s="623"/>
      <c r="M35" s="623"/>
      <c r="N35" s="623"/>
      <c r="O35" s="623"/>
      <c r="P35" s="623"/>
      <c r="Q35" s="624"/>
      <c r="R35" s="625">
        <v>434074</v>
      </c>
      <c r="S35" s="626"/>
      <c r="T35" s="626"/>
      <c r="U35" s="626"/>
      <c r="V35" s="626"/>
      <c r="W35" s="626"/>
      <c r="X35" s="626"/>
      <c r="Y35" s="627"/>
      <c r="Z35" s="628">
        <v>3</v>
      </c>
      <c r="AA35" s="628"/>
      <c r="AB35" s="628"/>
      <c r="AC35" s="628"/>
      <c r="AD35" s="629" t="s">
        <v>114</v>
      </c>
      <c r="AE35" s="629"/>
      <c r="AF35" s="629"/>
      <c r="AG35" s="629"/>
      <c r="AH35" s="629"/>
      <c r="AI35" s="629"/>
      <c r="AJ35" s="629"/>
      <c r="AK35" s="629"/>
      <c r="AL35" s="630" t="s">
        <v>114</v>
      </c>
      <c r="AM35" s="631"/>
      <c r="AN35" s="631"/>
      <c r="AO35" s="632"/>
      <c r="AP35" s="188"/>
      <c r="AQ35" s="636" t="s">
        <v>310</v>
      </c>
      <c r="AR35" s="637"/>
      <c r="AS35" s="637"/>
      <c r="AT35" s="637"/>
      <c r="AU35" s="637"/>
      <c r="AV35" s="637"/>
      <c r="AW35" s="637"/>
      <c r="AX35" s="637"/>
      <c r="AY35" s="638"/>
      <c r="AZ35" s="614">
        <v>1819566</v>
      </c>
      <c r="BA35" s="615"/>
      <c r="BB35" s="615"/>
      <c r="BC35" s="615"/>
      <c r="BD35" s="615"/>
      <c r="BE35" s="615"/>
      <c r="BF35" s="696"/>
      <c r="BG35" s="636" t="s">
        <v>311</v>
      </c>
      <c r="BH35" s="637"/>
      <c r="BI35" s="637"/>
      <c r="BJ35" s="637"/>
      <c r="BK35" s="637"/>
      <c r="BL35" s="637"/>
      <c r="BM35" s="637"/>
      <c r="BN35" s="637"/>
      <c r="BO35" s="637"/>
      <c r="BP35" s="637"/>
      <c r="BQ35" s="637"/>
      <c r="BR35" s="637"/>
      <c r="BS35" s="637"/>
      <c r="BT35" s="637"/>
      <c r="BU35" s="638"/>
      <c r="BV35" s="614">
        <v>30440</v>
      </c>
      <c r="BW35" s="615"/>
      <c r="BX35" s="615"/>
      <c r="BY35" s="615"/>
      <c r="BZ35" s="615"/>
      <c r="CA35" s="615"/>
      <c r="CB35" s="696"/>
      <c r="CD35" s="639" t="s">
        <v>312</v>
      </c>
      <c r="CE35" s="640"/>
      <c r="CF35" s="640"/>
      <c r="CG35" s="640"/>
      <c r="CH35" s="640"/>
      <c r="CI35" s="640"/>
      <c r="CJ35" s="640"/>
      <c r="CK35" s="640"/>
      <c r="CL35" s="640"/>
      <c r="CM35" s="640"/>
      <c r="CN35" s="640"/>
      <c r="CO35" s="640"/>
      <c r="CP35" s="640"/>
      <c r="CQ35" s="641"/>
      <c r="CR35" s="625">
        <v>176926</v>
      </c>
      <c r="CS35" s="657"/>
      <c r="CT35" s="657"/>
      <c r="CU35" s="657"/>
      <c r="CV35" s="657"/>
      <c r="CW35" s="657"/>
      <c r="CX35" s="657"/>
      <c r="CY35" s="658"/>
      <c r="CZ35" s="659">
        <v>1.2</v>
      </c>
      <c r="DA35" s="660"/>
      <c r="DB35" s="660"/>
      <c r="DC35" s="661"/>
      <c r="DD35" s="634">
        <v>155540</v>
      </c>
      <c r="DE35" s="657"/>
      <c r="DF35" s="657"/>
      <c r="DG35" s="657"/>
      <c r="DH35" s="657"/>
      <c r="DI35" s="657"/>
      <c r="DJ35" s="657"/>
      <c r="DK35" s="658"/>
      <c r="DL35" s="634">
        <v>155128</v>
      </c>
      <c r="DM35" s="657"/>
      <c r="DN35" s="657"/>
      <c r="DO35" s="657"/>
      <c r="DP35" s="657"/>
      <c r="DQ35" s="657"/>
      <c r="DR35" s="657"/>
      <c r="DS35" s="657"/>
      <c r="DT35" s="657"/>
      <c r="DU35" s="657"/>
      <c r="DV35" s="658"/>
      <c r="DW35" s="630">
        <v>1.7</v>
      </c>
      <c r="DX35" s="655"/>
      <c r="DY35" s="655"/>
      <c r="DZ35" s="655"/>
      <c r="EA35" s="655"/>
      <c r="EB35" s="655"/>
      <c r="EC35" s="656"/>
    </row>
    <row r="36" spans="2:133" ht="11.25" customHeight="1" x14ac:dyDescent="0.15">
      <c r="B36" s="668" t="s">
        <v>313</v>
      </c>
      <c r="C36" s="669"/>
      <c r="D36" s="669"/>
      <c r="E36" s="669"/>
      <c r="F36" s="669"/>
      <c r="G36" s="669"/>
      <c r="H36" s="669"/>
      <c r="I36" s="669"/>
      <c r="J36" s="669"/>
      <c r="K36" s="669"/>
      <c r="L36" s="669"/>
      <c r="M36" s="669"/>
      <c r="N36" s="669"/>
      <c r="O36" s="669"/>
      <c r="P36" s="669"/>
      <c r="Q36" s="670"/>
      <c r="R36" s="697">
        <v>14637690</v>
      </c>
      <c r="S36" s="698"/>
      <c r="T36" s="698"/>
      <c r="U36" s="698"/>
      <c r="V36" s="698"/>
      <c r="W36" s="698"/>
      <c r="X36" s="698"/>
      <c r="Y36" s="699"/>
      <c r="Z36" s="700">
        <v>100</v>
      </c>
      <c r="AA36" s="700"/>
      <c r="AB36" s="700"/>
      <c r="AC36" s="700"/>
      <c r="AD36" s="701">
        <v>8793989</v>
      </c>
      <c r="AE36" s="701"/>
      <c r="AF36" s="701"/>
      <c r="AG36" s="701"/>
      <c r="AH36" s="701"/>
      <c r="AI36" s="701"/>
      <c r="AJ36" s="701"/>
      <c r="AK36" s="701"/>
      <c r="AL36" s="702">
        <v>100</v>
      </c>
      <c r="AM36" s="694"/>
      <c r="AN36" s="694"/>
      <c r="AO36" s="703"/>
      <c r="AQ36" s="704" t="s">
        <v>314</v>
      </c>
      <c r="AR36" s="705"/>
      <c r="AS36" s="705"/>
      <c r="AT36" s="705"/>
      <c r="AU36" s="705"/>
      <c r="AV36" s="705"/>
      <c r="AW36" s="705"/>
      <c r="AX36" s="705"/>
      <c r="AY36" s="706"/>
      <c r="AZ36" s="625">
        <v>758509</v>
      </c>
      <c r="BA36" s="626"/>
      <c r="BB36" s="626"/>
      <c r="BC36" s="626"/>
      <c r="BD36" s="657"/>
      <c r="BE36" s="657"/>
      <c r="BF36" s="682"/>
      <c r="BG36" s="639" t="s">
        <v>315</v>
      </c>
      <c r="BH36" s="640"/>
      <c r="BI36" s="640"/>
      <c r="BJ36" s="640"/>
      <c r="BK36" s="640"/>
      <c r="BL36" s="640"/>
      <c r="BM36" s="640"/>
      <c r="BN36" s="640"/>
      <c r="BO36" s="640"/>
      <c r="BP36" s="640"/>
      <c r="BQ36" s="640"/>
      <c r="BR36" s="640"/>
      <c r="BS36" s="640"/>
      <c r="BT36" s="640"/>
      <c r="BU36" s="641"/>
      <c r="BV36" s="625">
        <v>533</v>
      </c>
      <c r="BW36" s="626"/>
      <c r="BX36" s="626"/>
      <c r="BY36" s="626"/>
      <c r="BZ36" s="626"/>
      <c r="CA36" s="626"/>
      <c r="CB36" s="635"/>
      <c r="CD36" s="639" t="s">
        <v>316</v>
      </c>
      <c r="CE36" s="640"/>
      <c r="CF36" s="640"/>
      <c r="CG36" s="640"/>
      <c r="CH36" s="640"/>
      <c r="CI36" s="640"/>
      <c r="CJ36" s="640"/>
      <c r="CK36" s="640"/>
      <c r="CL36" s="640"/>
      <c r="CM36" s="640"/>
      <c r="CN36" s="640"/>
      <c r="CO36" s="640"/>
      <c r="CP36" s="640"/>
      <c r="CQ36" s="641"/>
      <c r="CR36" s="625">
        <v>956105</v>
      </c>
      <c r="CS36" s="626"/>
      <c r="CT36" s="626"/>
      <c r="CU36" s="626"/>
      <c r="CV36" s="626"/>
      <c r="CW36" s="626"/>
      <c r="CX36" s="626"/>
      <c r="CY36" s="627"/>
      <c r="CZ36" s="659">
        <v>6.6</v>
      </c>
      <c r="DA36" s="660"/>
      <c r="DB36" s="660"/>
      <c r="DC36" s="661"/>
      <c r="DD36" s="634">
        <v>607872</v>
      </c>
      <c r="DE36" s="626"/>
      <c r="DF36" s="626"/>
      <c r="DG36" s="626"/>
      <c r="DH36" s="626"/>
      <c r="DI36" s="626"/>
      <c r="DJ36" s="626"/>
      <c r="DK36" s="627"/>
      <c r="DL36" s="634">
        <v>409189</v>
      </c>
      <c r="DM36" s="626"/>
      <c r="DN36" s="626"/>
      <c r="DO36" s="626"/>
      <c r="DP36" s="626"/>
      <c r="DQ36" s="626"/>
      <c r="DR36" s="626"/>
      <c r="DS36" s="626"/>
      <c r="DT36" s="626"/>
      <c r="DU36" s="626"/>
      <c r="DV36" s="627"/>
      <c r="DW36" s="630">
        <v>4.4000000000000004</v>
      </c>
      <c r="DX36" s="655"/>
      <c r="DY36" s="655"/>
      <c r="DZ36" s="655"/>
      <c r="EA36" s="655"/>
      <c r="EB36" s="655"/>
      <c r="EC36" s="656"/>
    </row>
    <row r="37" spans="2:133" ht="11.25" customHeight="1" x14ac:dyDescent="0.15">
      <c r="AQ37" s="704" t="s">
        <v>317</v>
      </c>
      <c r="AR37" s="705"/>
      <c r="AS37" s="705"/>
      <c r="AT37" s="705"/>
      <c r="AU37" s="705"/>
      <c r="AV37" s="705"/>
      <c r="AW37" s="705"/>
      <c r="AX37" s="705"/>
      <c r="AY37" s="706"/>
      <c r="AZ37" s="625">
        <v>31184</v>
      </c>
      <c r="BA37" s="626"/>
      <c r="BB37" s="626"/>
      <c r="BC37" s="626"/>
      <c r="BD37" s="657"/>
      <c r="BE37" s="657"/>
      <c r="BF37" s="682"/>
      <c r="BG37" s="639" t="s">
        <v>318</v>
      </c>
      <c r="BH37" s="640"/>
      <c r="BI37" s="640"/>
      <c r="BJ37" s="640"/>
      <c r="BK37" s="640"/>
      <c r="BL37" s="640"/>
      <c r="BM37" s="640"/>
      <c r="BN37" s="640"/>
      <c r="BO37" s="640"/>
      <c r="BP37" s="640"/>
      <c r="BQ37" s="640"/>
      <c r="BR37" s="640"/>
      <c r="BS37" s="640"/>
      <c r="BT37" s="640"/>
      <c r="BU37" s="641"/>
      <c r="BV37" s="625">
        <v>3843</v>
      </c>
      <c r="BW37" s="626"/>
      <c r="BX37" s="626"/>
      <c r="BY37" s="626"/>
      <c r="BZ37" s="626"/>
      <c r="CA37" s="626"/>
      <c r="CB37" s="635"/>
      <c r="CD37" s="639" t="s">
        <v>319</v>
      </c>
      <c r="CE37" s="640"/>
      <c r="CF37" s="640"/>
      <c r="CG37" s="640"/>
      <c r="CH37" s="640"/>
      <c r="CI37" s="640"/>
      <c r="CJ37" s="640"/>
      <c r="CK37" s="640"/>
      <c r="CL37" s="640"/>
      <c r="CM37" s="640"/>
      <c r="CN37" s="640"/>
      <c r="CO37" s="640"/>
      <c r="CP37" s="640"/>
      <c r="CQ37" s="641"/>
      <c r="CR37" s="625">
        <v>150577</v>
      </c>
      <c r="CS37" s="657"/>
      <c r="CT37" s="657"/>
      <c r="CU37" s="657"/>
      <c r="CV37" s="657"/>
      <c r="CW37" s="657"/>
      <c r="CX37" s="657"/>
      <c r="CY37" s="658"/>
      <c r="CZ37" s="659">
        <v>1</v>
      </c>
      <c r="DA37" s="660"/>
      <c r="DB37" s="660"/>
      <c r="DC37" s="661"/>
      <c r="DD37" s="634">
        <v>145876</v>
      </c>
      <c r="DE37" s="657"/>
      <c r="DF37" s="657"/>
      <c r="DG37" s="657"/>
      <c r="DH37" s="657"/>
      <c r="DI37" s="657"/>
      <c r="DJ37" s="657"/>
      <c r="DK37" s="658"/>
      <c r="DL37" s="634">
        <v>145835</v>
      </c>
      <c r="DM37" s="657"/>
      <c r="DN37" s="657"/>
      <c r="DO37" s="657"/>
      <c r="DP37" s="657"/>
      <c r="DQ37" s="657"/>
      <c r="DR37" s="657"/>
      <c r="DS37" s="657"/>
      <c r="DT37" s="657"/>
      <c r="DU37" s="657"/>
      <c r="DV37" s="658"/>
      <c r="DW37" s="630">
        <v>1.6</v>
      </c>
      <c r="DX37" s="655"/>
      <c r="DY37" s="655"/>
      <c r="DZ37" s="655"/>
      <c r="EA37" s="655"/>
      <c r="EB37" s="655"/>
      <c r="EC37" s="656"/>
    </row>
    <row r="38" spans="2:133" ht="11.25" customHeight="1" x14ac:dyDescent="0.15">
      <c r="AQ38" s="704" t="s">
        <v>320</v>
      </c>
      <c r="AR38" s="705"/>
      <c r="AS38" s="705"/>
      <c r="AT38" s="705"/>
      <c r="AU38" s="705"/>
      <c r="AV38" s="705"/>
      <c r="AW38" s="705"/>
      <c r="AX38" s="705"/>
      <c r="AY38" s="706"/>
      <c r="AZ38" s="625">
        <v>10182</v>
      </c>
      <c r="BA38" s="626"/>
      <c r="BB38" s="626"/>
      <c r="BC38" s="626"/>
      <c r="BD38" s="657"/>
      <c r="BE38" s="657"/>
      <c r="BF38" s="682"/>
      <c r="BG38" s="639" t="s">
        <v>321</v>
      </c>
      <c r="BH38" s="640"/>
      <c r="BI38" s="640"/>
      <c r="BJ38" s="640"/>
      <c r="BK38" s="640"/>
      <c r="BL38" s="640"/>
      <c r="BM38" s="640"/>
      <c r="BN38" s="640"/>
      <c r="BO38" s="640"/>
      <c r="BP38" s="640"/>
      <c r="BQ38" s="640"/>
      <c r="BR38" s="640"/>
      <c r="BS38" s="640"/>
      <c r="BT38" s="640"/>
      <c r="BU38" s="641"/>
      <c r="BV38" s="625">
        <v>6368</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1809144</v>
      </c>
      <c r="CS38" s="626"/>
      <c r="CT38" s="626"/>
      <c r="CU38" s="626"/>
      <c r="CV38" s="626"/>
      <c r="CW38" s="626"/>
      <c r="CX38" s="626"/>
      <c r="CY38" s="627"/>
      <c r="CZ38" s="659">
        <v>12.6</v>
      </c>
      <c r="DA38" s="660"/>
      <c r="DB38" s="660"/>
      <c r="DC38" s="661"/>
      <c r="DD38" s="634">
        <v>1653569</v>
      </c>
      <c r="DE38" s="626"/>
      <c r="DF38" s="626"/>
      <c r="DG38" s="626"/>
      <c r="DH38" s="626"/>
      <c r="DI38" s="626"/>
      <c r="DJ38" s="626"/>
      <c r="DK38" s="627"/>
      <c r="DL38" s="634">
        <v>1357256</v>
      </c>
      <c r="DM38" s="626"/>
      <c r="DN38" s="626"/>
      <c r="DO38" s="626"/>
      <c r="DP38" s="626"/>
      <c r="DQ38" s="626"/>
      <c r="DR38" s="626"/>
      <c r="DS38" s="626"/>
      <c r="DT38" s="626"/>
      <c r="DU38" s="626"/>
      <c r="DV38" s="627"/>
      <c r="DW38" s="630">
        <v>14.7</v>
      </c>
      <c r="DX38" s="655"/>
      <c r="DY38" s="655"/>
      <c r="DZ38" s="655"/>
      <c r="EA38" s="655"/>
      <c r="EB38" s="655"/>
      <c r="EC38" s="656"/>
    </row>
    <row r="39" spans="2:133" ht="11.25" customHeight="1" x14ac:dyDescent="0.15">
      <c r="AQ39" s="704" t="s">
        <v>323</v>
      </c>
      <c r="AR39" s="705"/>
      <c r="AS39" s="705"/>
      <c r="AT39" s="705"/>
      <c r="AU39" s="705"/>
      <c r="AV39" s="705"/>
      <c r="AW39" s="705"/>
      <c r="AX39" s="705"/>
      <c r="AY39" s="706"/>
      <c r="AZ39" s="625">
        <v>240</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82</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121507</v>
      </c>
      <c r="CS39" s="657"/>
      <c r="CT39" s="657"/>
      <c r="CU39" s="657"/>
      <c r="CV39" s="657"/>
      <c r="CW39" s="657"/>
      <c r="CX39" s="657"/>
      <c r="CY39" s="658"/>
      <c r="CZ39" s="659">
        <v>0.8</v>
      </c>
      <c r="DA39" s="660"/>
      <c r="DB39" s="660"/>
      <c r="DC39" s="661"/>
      <c r="DD39" s="634">
        <v>50003</v>
      </c>
      <c r="DE39" s="657"/>
      <c r="DF39" s="657"/>
      <c r="DG39" s="657"/>
      <c r="DH39" s="657"/>
      <c r="DI39" s="657"/>
      <c r="DJ39" s="657"/>
      <c r="DK39" s="658"/>
      <c r="DL39" s="634" t="s">
        <v>327</v>
      </c>
      <c r="DM39" s="657"/>
      <c r="DN39" s="657"/>
      <c r="DO39" s="657"/>
      <c r="DP39" s="657"/>
      <c r="DQ39" s="657"/>
      <c r="DR39" s="657"/>
      <c r="DS39" s="657"/>
      <c r="DT39" s="657"/>
      <c r="DU39" s="657"/>
      <c r="DV39" s="658"/>
      <c r="DW39" s="630" t="s">
        <v>327</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328</v>
      </c>
      <c r="AR40" s="705"/>
      <c r="AS40" s="705"/>
      <c r="AT40" s="705"/>
      <c r="AU40" s="705"/>
      <c r="AV40" s="705"/>
      <c r="AW40" s="705"/>
      <c r="AX40" s="705"/>
      <c r="AY40" s="706"/>
      <c r="AZ40" s="625">
        <v>211974</v>
      </c>
      <c r="BA40" s="626"/>
      <c r="BB40" s="626"/>
      <c r="BC40" s="626"/>
      <c r="BD40" s="657"/>
      <c r="BE40" s="657"/>
      <c r="BF40" s="682"/>
      <c r="BG40" s="710"/>
      <c r="BH40" s="711"/>
      <c r="BI40" s="711"/>
      <c r="BJ40" s="711"/>
      <c r="BK40" s="711"/>
      <c r="BL40" s="189"/>
      <c r="BM40" s="640" t="s">
        <v>329</v>
      </c>
      <c r="BN40" s="640"/>
      <c r="BO40" s="640"/>
      <c r="BP40" s="640"/>
      <c r="BQ40" s="640"/>
      <c r="BR40" s="640"/>
      <c r="BS40" s="640"/>
      <c r="BT40" s="640"/>
      <c r="BU40" s="641"/>
      <c r="BV40" s="625">
        <v>96</v>
      </c>
      <c r="BW40" s="626"/>
      <c r="BX40" s="626"/>
      <c r="BY40" s="626"/>
      <c r="BZ40" s="626"/>
      <c r="CA40" s="626"/>
      <c r="CB40" s="635"/>
      <c r="CD40" s="639" t="s">
        <v>330</v>
      </c>
      <c r="CE40" s="640"/>
      <c r="CF40" s="640"/>
      <c r="CG40" s="640"/>
      <c r="CH40" s="640"/>
      <c r="CI40" s="640"/>
      <c r="CJ40" s="640"/>
      <c r="CK40" s="640"/>
      <c r="CL40" s="640"/>
      <c r="CM40" s="640"/>
      <c r="CN40" s="640"/>
      <c r="CO40" s="640"/>
      <c r="CP40" s="640"/>
      <c r="CQ40" s="641"/>
      <c r="CR40" s="625">
        <v>110000</v>
      </c>
      <c r="CS40" s="626"/>
      <c r="CT40" s="626"/>
      <c r="CU40" s="626"/>
      <c r="CV40" s="626"/>
      <c r="CW40" s="626"/>
      <c r="CX40" s="626"/>
      <c r="CY40" s="627"/>
      <c r="CZ40" s="659">
        <v>0.8</v>
      </c>
      <c r="DA40" s="660"/>
      <c r="DB40" s="660"/>
      <c r="DC40" s="661"/>
      <c r="DD40" s="634" t="s">
        <v>327</v>
      </c>
      <c r="DE40" s="626"/>
      <c r="DF40" s="626"/>
      <c r="DG40" s="626"/>
      <c r="DH40" s="626"/>
      <c r="DI40" s="626"/>
      <c r="DJ40" s="626"/>
      <c r="DK40" s="627"/>
      <c r="DL40" s="634" t="s">
        <v>327</v>
      </c>
      <c r="DM40" s="626"/>
      <c r="DN40" s="626"/>
      <c r="DO40" s="626"/>
      <c r="DP40" s="626"/>
      <c r="DQ40" s="626"/>
      <c r="DR40" s="626"/>
      <c r="DS40" s="626"/>
      <c r="DT40" s="626"/>
      <c r="DU40" s="626"/>
      <c r="DV40" s="627"/>
      <c r="DW40" s="630" t="s">
        <v>327</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331</v>
      </c>
      <c r="AR41" s="646"/>
      <c r="AS41" s="646"/>
      <c r="AT41" s="646"/>
      <c r="AU41" s="646"/>
      <c r="AV41" s="646"/>
      <c r="AW41" s="646"/>
      <c r="AX41" s="646"/>
      <c r="AY41" s="647"/>
      <c r="AZ41" s="697">
        <v>807477</v>
      </c>
      <c r="BA41" s="698"/>
      <c r="BB41" s="698"/>
      <c r="BC41" s="698"/>
      <c r="BD41" s="693"/>
      <c r="BE41" s="693"/>
      <c r="BF41" s="695"/>
      <c r="BG41" s="712"/>
      <c r="BH41" s="713"/>
      <c r="BI41" s="713"/>
      <c r="BJ41" s="713"/>
      <c r="BK41" s="713"/>
      <c r="BL41" s="191"/>
      <c r="BM41" s="646" t="s">
        <v>332</v>
      </c>
      <c r="BN41" s="646"/>
      <c r="BO41" s="646"/>
      <c r="BP41" s="646"/>
      <c r="BQ41" s="646"/>
      <c r="BR41" s="646"/>
      <c r="BS41" s="646"/>
      <c r="BT41" s="646"/>
      <c r="BU41" s="647"/>
      <c r="BV41" s="697">
        <v>330</v>
      </c>
      <c r="BW41" s="698"/>
      <c r="BX41" s="698"/>
      <c r="BY41" s="698"/>
      <c r="BZ41" s="698"/>
      <c r="CA41" s="698"/>
      <c r="CB41" s="707"/>
      <c r="CD41" s="639" t="s">
        <v>333</v>
      </c>
      <c r="CE41" s="640"/>
      <c r="CF41" s="640"/>
      <c r="CG41" s="640"/>
      <c r="CH41" s="640"/>
      <c r="CI41" s="640"/>
      <c r="CJ41" s="640"/>
      <c r="CK41" s="640"/>
      <c r="CL41" s="640"/>
      <c r="CM41" s="640"/>
      <c r="CN41" s="640"/>
      <c r="CO41" s="640"/>
      <c r="CP41" s="640"/>
      <c r="CQ41" s="641"/>
      <c r="CR41" s="625" t="s">
        <v>334</v>
      </c>
      <c r="CS41" s="657"/>
      <c r="CT41" s="657"/>
      <c r="CU41" s="657"/>
      <c r="CV41" s="657"/>
      <c r="CW41" s="657"/>
      <c r="CX41" s="657"/>
      <c r="CY41" s="658"/>
      <c r="CZ41" s="659" t="s">
        <v>334</v>
      </c>
      <c r="DA41" s="660"/>
      <c r="DB41" s="660"/>
      <c r="DC41" s="661"/>
      <c r="DD41" s="634" t="s">
        <v>334</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336</v>
      </c>
      <c r="CE42" s="623"/>
      <c r="CF42" s="623"/>
      <c r="CG42" s="623"/>
      <c r="CH42" s="623"/>
      <c r="CI42" s="623"/>
      <c r="CJ42" s="623"/>
      <c r="CK42" s="623"/>
      <c r="CL42" s="623"/>
      <c r="CM42" s="623"/>
      <c r="CN42" s="623"/>
      <c r="CO42" s="623"/>
      <c r="CP42" s="623"/>
      <c r="CQ42" s="624"/>
      <c r="CR42" s="625">
        <v>2049195</v>
      </c>
      <c r="CS42" s="626"/>
      <c r="CT42" s="626"/>
      <c r="CU42" s="626"/>
      <c r="CV42" s="626"/>
      <c r="CW42" s="626"/>
      <c r="CX42" s="626"/>
      <c r="CY42" s="627"/>
      <c r="CZ42" s="659">
        <v>14.2</v>
      </c>
      <c r="DA42" s="708"/>
      <c r="DB42" s="708"/>
      <c r="DC42" s="709"/>
      <c r="DD42" s="634">
        <v>501819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338</v>
      </c>
      <c r="CE43" s="623"/>
      <c r="CF43" s="623"/>
      <c r="CG43" s="623"/>
      <c r="CH43" s="623"/>
      <c r="CI43" s="623"/>
      <c r="CJ43" s="623"/>
      <c r="CK43" s="623"/>
      <c r="CL43" s="623"/>
      <c r="CM43" s="623"/>
      <c r="CN43" s="623"/>
      <c r="CO43" s="623"/>
      <c r="CP43" s="623"/>
      <c r="CQ43" s="624"/>
      <c r="CR43" s="625">
        <v>9272</v>
      </c>
      <c r="CS43" s="657"/>
      <c r="CT43" s="657"/>
      <c r="CU43" s="657"/>
      <c r="CV43" s="657"/>
      <c r="CW43" s="657"/>
      <c r="CX43" s="657"/>
      <c r="CY43" s="658"/>
      <c r="CZ43" s="659">
        <v>0.1</v>
      </c>
      <c r="DA43" s="660"/>
      <c r="DB43" s="660"/>
      <c r="DC43" s="661"/>
      <c r="DD43" s="634">
        <v>9272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339</v>
      </c>
      <c r="CD44" s="731" t="s">
        <v>291</v>
      </c>
      <c r="CE44" s="732"/>
      <c r="CF44" s="622" t="s">
        <v>340</v>
      </c>
      <c r="CG44" s="623"/>
      <c r="CH44" s="623"/>
      <c r="CI44" s="623"/>
      <c r="CJ44" s="623"/>
      <c r="CK44" s="623"/>
      <c r="CL44" s="623"/>
      <c r="CM44" s="623"/>
      <c r="CN44" s="623"/>
      <c r="CO44" s="623"/>
      <c r="CP44" s="623"/>
      <c r="CQ44" s="624"/>
      <c r="CR44" s="625">
        <v>2045120</v>
      </c>
      <c r="CS44" s="626"/>
      <c r="CT44" s="626"/>
      <c r="CU44" s="626"/>
      <c r="CV44" s="626"/>
      <c r="CW44" s="626"/>
      <c r="CX44" s="626"/>
      <c r="CY44" s="627"/>
      <c r="CZ44" s="659">
        <v>14.2</v>
      </c>
      <c r="DA44" s="708"/>
      <c r="DB44" s="708"/>
      <c r="DC44" s="709"/>
      <c r="DD44" s="634">
        <v>500768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341</v>
      </c>
      <c r="CG45" s="623"/>
      <c r="CH45" s="623"/>
      <c r="CI45" s="623"/>
      <c r="CJ45" s="623"/>
      <c r="CK45" s="623"/>
      <c r="CL45" s="623"/>
      <c r="CM45" s="623"/>
      <c r="CN45" s="623"/>
      <c r="CO45" s="623"/>
      <c r="CP45" s="623"/>
      <c r="CQ45" s="624"/>
      <c r="CR45" s="625">
        <v>1334030</v>
      </c>
      <c r="CS45" s="657"/>
      <c r="CT45" s="657"/>
      <c r="CU45" s="657"/>
      <c r="CV45" s="657"/>
      <c r="CW45" s="657"/>
      <c r="CX45" s="657"/>
      <c r="CY45" s="658"/>
      <c r="CZ45" s="659">
        <v>9.3000000000000007</v>
      </c>
      <c r="DA45" s="660"/>
      <c r="DB45" s="660"/>
      <c r="DC45" s="661"/>
      <c r="DD45" s="634">
        <v>47840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342</v>
      </c>
      <c r="CG46" s="623"/>
      <c r="CH46" s="623"/>
      <c r="CI46" s="623"/>
      <c r="CJ46" s="623"/>
      <c r="CK46" s="623"/>
      <c r="CL46" s="623"/>
      <c r="CM46" s="623"/>
      <c r="CN46" s="623"/>
      <c r="CO46" s="623"/>
      <c r="CP46" s="623"/>
      <c r="CQ46" s="624"/>
      <c r="CR46" s="625">
        <v>662771</v>
      </c>
      <c r="CS46" s="626"/>
      <c r="CT46" s="626"/>
      <c r="CU46" s="626"/>
      <c r="CV46" s="626"/>
      <c r="CW46" s="626"/>
      <c r="CX46" s="626"/>
      <c r="CY46" s="627"/>
      <c r="CZ46" s="659">
        <v>4.5999999999999996</v>
      </c>
      <c r="DA46" s="708"/>
      <c r="DB46" s="708"/>
      <c r="DC46" s="709"/>
      <c r="DD46" s="634">
        <v>438802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343</v>
      </c>
      <c r="CG47" s="623"/>
      <c r="CH47" s="623"/>
      <c r="CI47" s="623"/>
      <c r="CJ47" s="623"/>
      <c r="CK47" s="623"/>
      <c r="CL47" s="623"/>
      <c r="CM47" s="623"/>
      <c r="CN47" s="623"/>
      <c r="CO47" s="623"/>
      <c r="CP47" s="623"/>
      <c r="CQ47" s="624"/>
      <c r="CR47" s="625">
        <v>4075</v>
      </c>
      <c r="CS47" s="657"/>
      <c r="CT47" s="657"/>
      <c r="CU47" s="657"/>
      <c r="CV47" s="657"/>
      <c r="CW47" s="657"/>
      <c r="CX47" s="657"/>
      <c r="CY47" s="658"/>
      <c r="CZ47" s="659">
        <v>0</v>
      </c>
      <c r="DA47" s="660"/>
      <c r="DB47" s="660"/>
      <c r="DC47" s="661"/>
      <c r="DD47" s="634">
        <v>1051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344</v>
      </c>
      <c r="CG48" s="623"/>
      <c r="CH48" s="623"/>
      <c r="CI48" s="623"/>
      <c r="CJ48" s="623"/>
      <c r="CK48" s="623"/>
      <c r="CL48" s="623"/>
      <c r="CM48" s="623"/>
      <c r="CN48" s="623"/>
      <c r="CO48" s="623"/>
      <c r="CP48" s="623"/>
      <c r="CQ48" s="624"/>
      <c r="CR48" s="625" t="s">
        <v>114</v>
      </c>
      <c r="CS48" s="626"/>
      <c r="CT48" s="626"/>
      <c r="CU48" s="626"/>
      <c r="CV48" s="626"/>
      <c r="CW48" s="626"/>
      <c r="CX48" s="626"/>
      <c r="CY48" s="627"/>
      <c r="CZ48" s="659" t="s">
        <v>114</v>
      </c>
      <c r="DA48" s="708"/>
      <c r="DB48" s="708"/>
      <c r="DC48" s="709"/>
      <c r="DD48" s="634" t="s">
        <v>114</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345</v>
      </c>
      <c r="CE49" s="669"/>
      <c r="CF49" s="669"/>
      <c r="CG49" s="669"/>
      <c r="CH49" s="669"/>
      <c r="CI49" s="669"/>
      <c r="CJ49" s="669"/>
      <c r="CK49" s="669"/>
      <c r="CL49" s="669"/>
      <c r="CM49" s="669"/>
      <c r="CN49" s="669"/>
      <c r="CO49" s="669"/>
      <c r="CP49" s="669"/>
      <c r="CQ49" s="670"/>
      <c r="CR49" s="697">
        <v>14399799</v>
      </c>
      <c r="CS49" s="693"/>
      <c r="CT49" s="693"/>
      <c r="CU49" s="693"/>
      <c r="CV49" s="693"/>
      <c r="CW49" s="693"/>
      <c r="CX49" s="693"/>
      <c r="CY49" s="720"/>
      <c r="CZ49" s="721">
        <v>100</v>
      </c>
      <c r="DA49" s="722"/>
      <c r="DB49" s="722"/>
      <c r="DC49" s="723"/>
      <c r="DD49" s="724">
        <v>9895499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347</v>
      </c>
      <c r="DK2" s="767"/>
      <c r="DL2" s="767"/>
      <c r="DM2" s="767"/>
      <c r="DN2" s="767"/>
      <c r="DO2" s="768"/>
      <c r="DP2" s="202"/>
      <c r="DQ2" s="766" t="s">
        <v>348</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349</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351</v>
      </c>
      <c r="B5" s="761"/>
      <c r="C5" s="761"/>
      <c r="D5" s="761"/>
      <c r="E5" s="761"/>
      <c r="F5" s="761"/>
      <c r="G5" s="761"/>
      <c r="H5" s="761"/>
      <c r="I5" s="761"/>
      <c r="J5" s="761"/>
      <c r="K5" s="761"/>
      <c r="L5" s="761"/>
      <c r="M5" s="761"/>
      <c r="N5" s="761"/>
      <c r="O5" s="761"/>
      <c r="P5" s="762"/>
      <c r="Q5" s="737" t="s">
        <v>352</v>
      </c>
      <c r="R5" s="738"/>
      <c r="S5" s="738"/>
      <c r="T5" s="738"/>
      <c r="U5" s="739"/>
      <c r="V5" s="737" t="s">
        <v>353</v>
      </c>
      <c r="W5" s="738"/>
      <c r="X5" s="738"/>
      <c r="Y5" s="738"/>
      <c r="Z5" s="739"/>
      <c r="AA5" s="737" t="s">
        <v>354</v>
      </c>
      <c r="AB5" s="738"/>
      <c r="AC5" s="738"/>
      <c r="AD5" s="738"/>
      <c r="AE5" s="738"/>
      <c r="AF5" s="770" t="s">
        <v>355</v>
      </c>
      <c r="AG5" s="738"/>
      <c r="AH5" s="738"/>
      <c r="AI5" s="738"/>
      <c r="AJ5" s="749"/>
      <c r="AK5" s="738" t="s">
        <v>356</v>
      </c>
      <c r="AL5" s="738"/>
      <c r="AM5" s="738"/>
      <c r="AN5" s="738"/>
      <c r="AO5" s="739"/>
      <c r="AP5" s="737" t="s">
        <v>357</v>
      </c>
      <c r="AQ5" s="738"/>
      <c r="AR5" s="738"/>
      <c r="AS5" s="738"/>
      <c r="AT5" s="739"/>
      <c r="AU5" s="737" t="s">
        <v>358</v>
      </c>
      <c r="AV5" s="738"/>
      <c r="AW5" s="738"/>
      <c r="AX5" s="738"/>
      <c r="AY5" s="749"/>
      <c r="AZ5" s="209"/>
      <c r="BA5" s="209"/>
      <c r="BB5" s="209"/>
      <c r="BC5" s="209"/>
      <c r="BD5" s="209"/>
      <c r="BE5" s="210"/>
      <c r="BF5" s="210"/>
      <c r="BG5" s="210"/>
      <c r="BH5" s="210"/>
      <c r="BI5" s="210"/>
      <c r="BJ5" s="210"/>
      <c r="BK5" s="210"/>
      <c r="BL5" s="210"/>
      <c r="BM5" s="210"/>
      <c r="BN5" s="210"/>
      <c r="BO5" s="210"/>
      <c r="BP5" s="210"/>
      <c r="BQ5" s="760" t="s">
        <v>359</v>
      </c>
      <c r="BR5" s="761"/>
      <c r="BS5" s="761"/>
      <c r="BT5" s="761"/>
      <c r="BU5" s="761"/>
      <c r="BV5" s="761"/>
      <c r="BW5" s="761"/>
      <c r="BX5" s="761"/>
      <c r="BY5" s="761"/>
      <c r="BZ5" s="761"/>
      <c r="CA5" s="761"/>
      <c r="CB5" s="761"/>
      <c r="CC5" s="761"/>
      <c r="CD5" s="761"/>
      <c r="CE5" s="761"/>
      <c r="CF5" s="761"/>
      <c r="CG5" s="762"/>
      <c r="CH5" s="737" t="s">
        <v>360</v>
      </c>
      <c r="CI5" s="738"/>
      <c r="CJ5" s="738"/>
      <c r="CK5" s="738"/>
      <c r="CL5" s="739"/>
      <c r="CM5" s="737" t="s">
        <v>361</v>
      </c>
      <c r="CN5" s="738"/>
      <c r="CO5" s="738"/>
      <c r="CP5" s="738"/>
      <c r="CQ5" s="739"/>
      <c r="CR5" s="737" t="s">
        <v>362</v>
      </c>
      <c r="CS5" s="738"/>
      <c r="CT5" s="738"/>
      <c r="CU5" s="738"/>
      <c r="CV5" s="739"/>
      <c r="CW5" s="737" t="s">
        <v>363</v>
      </c>
      <c r="CX5" s="738"/>
      <c r="CY5" s="738"/>
      <c r="CZ5" s="738"/>
      <c r="DA5" s="739"/>
      <c r="DB5" s="737" t="s">
        <v>364</v>
      </c>
      <c r="DC5" s="738"/>
      <c r="DD5" s="738"/>
      <c r="DE5" s="738"/>
      <c r="DF5" s="739"/>
      <c r="DG5" s="743" t="s">
        <v>365</v>
      </c>
      <c r="DH5" s="744"/>
      <c r="DI5" s="744"/>
      <c r="DJ5" s="744"/>
      <c r="DK5" s="745"/>
      <c r="DL5" s="743" t="s">
        <v>366</v>
      </c>
      <c r="DM5" s="744"/>
      <c r="DN5" s="744"/>
      <c r="DO5" s="744"/>
      <c r="DP5" s="745"/>
      <c r="DQ5" s="737" t="s">
        <v>367</v>
      </c>
      <c r="DR5" s="738"/>
      <c r="DS5" s="738"/>
      <c r="DT5" s="738"/>
      <c r="DU5" s="739"/>
      <c r="DV5" s="737" t="s">
        <v>358</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368</v>
      </c>
      <c r="C7" s="752"/>
      <c r="D7" s="752"/>
      <c r="E7" s="752"/>
      <c r="F7" s="752"/>
      <c r="G7" s="752"/>
      <c r="H7" s="752"/>
      <c r="I7" s="752"/>
      <c r="J7" s="752"/>
      <c r="K7" s="752"/>
      <c r="L7" s="752"/>
      <c r="M7" s="752"/>
      <c r="N7" s="752"/>
      <c r="O7" s="752"/>
      <c r="P7" s="753"/>
      <c r="Q7" s="754">
        <v>15147</v>
      </c>
      <c r="R7" s="755"/>
      <c r="S7" s="755"/>
      <c r="T7" s="755"/>
      <c r="U7" s="755"/>
      <c r="V7" s="755">
        <v>14909</v>
      </c>
      <c r="W7" s="755"/>
      <c r="X7" s="755"/>
      <c r="Y7" s="755"/>
      <c r="Z7" s="755"/>
      <c r="AA7" s="755">
        <v>238</v>
      </c>
      <c r="AB7" s="755"/>
      <c r="AC7" s="755"/>
      <c r="AD7" s="755"/>
      <c r="AE7" s="756"/>
      <c r="AF7" s="757">
        <v>228</v>
      </c>
      <c r="AG7" s="758"/>
      <c r="AH7" s="758"/>
      <c r="AI7" s="758"/>
      <c r="AJ7" s="759"/>
      <c r="AK7" s="794">
        <v>146</v>
      </c>
      <c r="AL7" s="795"/>
      <c r="AM7" s="795"/>
      <c r="AN7" s="795"/>
      <c r="AO7" s="795"/>
      <c r="AP7" s="795">
        <v>17382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548</v>
      </c>
      <c r="BT7" s="799"/>
      <c r="BU7" s="799"/>
      <c r="BV7" s="799"/>
      <c r="BW7" s="799"/>
      <c r="BX7" s="799"/>
      <c r="BY7" s="799"/>
      <c r="BZ7" s="799"/>
      <c r="CA7" s="799"/>
      <c r="CB7" s="799"/>
      <c r="CC7" s="799"/>
      <c r="CD7" s="799"/>
      <c r="CE7" s="799"/>
      <c r="CF7" s="799"/>
      <c r="CG7" s="800"/>
      <c r="CH7" s="791">
        <v>17</v>
      </c>
      <c r="CI7" s="792"/>
      <c r="CJ7" s="792"/>
      <c r="CK7" s="792"/>
      <c r="CL7" s="793"/>
      <c r="CM7" s="791">
        <v>124</v>
      </c>
      <c r="CN7" s="792"/>
      <c r="CO7" s="792"/>
      <c r="CP7" s="792"/>
      <c r="CQ7" s="793"/>
      <c r="CR7" s="791">
        <v>20</v>
      </c>
      <c r="CS7" s="792"/>
      <c r="CT7" s="792"/>
      <c r="CU7" s="792"/>
      <c r="CV7" s="793"/>
      <c r="CW7" s="791" t="s">
        <v>549</v>
      </c>
      <c r="CX7" s="792"/>
      <c r="CY7" s="792"/>
      <c r="CZ7" s="792"/>
      <c r="DA7" s="793"/>
      <c r="DB7" s="791" t="s">
        <v>538</v>
      </c>
      <c r="DC7" s="792"/>
      <c r="DD7" s="792"/>
      <c r="DE7" s="792"/>
      <c r="DF7" s="793"/>
      <c r="DG7" s="791" t="s">
        <v>538</v>
      </c>
      <c r="DH7" s="792"/>
      <c r="DI7" s="792"/>
      <c r="DJ7" s="792"/>
      <c r="DK7" s="793"/>
      <c r="DL7" s="791" t="s">
        <v>537</v>
      </c>
      <c r="DM7" s="792"/>
      <c r="DN7" s="792"/>
      <c r="DO7" s="792"/>
      <c r="DP7" s="793"/>
      <c r="DQ7" s="791" t="s">
        <v>537</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370</v>
      </c>
      <c r="B23" s="810" t="s">
        <v>371</v>
      </c>
      <c r="C23" s="811"/>
      <c r="D23" s="811"/>
      <c r="E23" s="811"/>
      <c r="F23" s="811"/>
      <c r="G23" s="811"/>
      <c r="H23" s="811"/>
      <c r="I23" s="811"/>
      <c r="J23" s="811"/>
      <c r="K23" s="811"/>
      <c r="L23" s="811"/>
      <c r="M23" s="811"/>
      <c r="N23" s="811"/>
      <c r="O23" s="811"/>
      <c r="P23" s="812"/>
      <c r="Q23" s="813">
        <v>14643</v>
      </c>
      <c r="R23" s="814"/>
      <c r="S23" s="814"/>
      <c r="T23" s="814"/>
      <c r="U23" s="814"/>
      <c r="V23" s="814">
        <v>14405</v>
      </c>
      <c r="W23" s="814"/>
      <c r="X23" s="814"/>
      <c r="Y23" s="814"/>
      <c r="Z23" s="814"/>
      <c r="AA23" s="814">
        <v>238</v>
      </c>
      <c r="AB23" s="814"/>
      <c r="AC23" s="814"/>
      <c r="AD23" s="814"/>
      <c r="AE23" s="815"/>
      <c r="AF23" s="816">
        <v>228</v>
      </c>
      <c r="AG23" s="814"/>
      <c r="AH23" s="814"/>
      <c r="AI23" s="814"/>
      <c r="AJ23" s="817"/>
      <c r="AK23" s="818"/>
      <c r="AL23" s="819"/>
      <c r="AM23" s="819"/>
      <c r="AN23" s="819"/>
      <c r="AO23" s="819"/>
      <c r="AP23" s="814">
        <v>17382</v>
      </c>
      <c r="AQ23" s="814"/>
      <c r="AR23" s="814"/>
      <c r="AS23" s="814"/>
      <c r="AT23" s="814"/>
      <c r="AU23" s="820"/>
      <c r="AV23" s="820"/>
      <c r="AW23" s="820"/>
      <c r="AX23" s="820"/>
      <c r="AY23" s="821"/>
      <c r="AZ23" s="829" t="s">
        <v>114</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351</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358</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2">
        <v>3430</v>
      </c>
      <c r="R28" s="843"/>
      <c r="S28" s="843"/>
      <c r="T28" s="843"/>
      <c r="U28" s="843"/>
      <c r="V28" s="843">
        <v>3400</v>
      </c>
      <c r="W28" s="843"/>
      <c r="X28" s="843"/>
      <c r="Y28" s="843"/>
      <c r="Z28" s="843"/>
      <c r="AA28" s="843">
        <v>30</v>
      </c>
      <c r="AB28" s="843"/>
      <c r="AC28" s="843"/>
      <c r="AD28" s="843"/>
      <c r="AE28" s="844"/>
      <c r="AF28" s="845">
        <v>30</v>
      </c>
      <c r="AG28" s="843"/>
      <c r="AH28" s="843"/>
      <c r="AI28" s="843"/>
      <c r="AJ28" s="846"/>
      <c r="AK28" s="847">
        <v>210</v>
      </c>
      <c r="AL28" s="838"/>
      <c r="AM28" s="838"/>
      <c r="AN28" s="838"/>
      <c r="AO28" s="838"/>
      <c r="AP28" s="838" t="s">
        <v>537</v>
      </c>
      <c r="AQ28" s="838"/>
      <c r="AR28" s="838"/>
      <c r="AS28" s="838"/>
      <c r="AT28" s="838"/>
      <c r="AU28" s="838" t="s">
        <v>537</v>
      </c>
      <c r="AV28" s="838"/>
      <c r="AW28" s="838"/>
      <c r="AX28" s="838"/>
      <c r="AY28" s="838"/>
      <c r="AZ28" s="839" t="s">
        <v>537</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383</v>
      </c>
      <c r="C29" s="776"/>
      <c r="D29" s="776"/>
      <c r="E29" s="776"/>
      <c r="F29" s="776"/>
      <c r="G29" s="776"/>
      <c r="H29" s="776"/>
      <c r="I29" s="776"/>
      <c r="J29" s="776"/>
      <c r="K29" s="776"/>
      <c r="L29" s="776"/>
      <c r="M29" s="776"/>
      <c r="N29" s="776"/>
      <c r="O29" s="776"/>
      <c r="P29" s="777"/>
      <c r="Q29" s="778">
        <v>85</v>
      </c>
      <c r="R29" s="779"/>
      <c r="S29" s="779"/>
      <c r="T29" s="779"/>
      <c r="U29" s="779"/>
      <c r="V29" s="779">
        <v>72</v>
      </c>
      <c r="W29" s="779"/>
      <c r="X29" s="779"/>
      <c r="Y29" s="779"/>
      <c r="Z29" s="779"/>
      <c r="AA29" s="779">
        <v>13</v>
      </c>
      <c r="AB29" s="779"/>
      <c r="AC29" s="779"/>
      <c r="AD29" s="779"/>
      <c r="AE29" s="780"/>
      <c r="AF29" s="781">
        <v>13</v>
      </c>
      <c r="AG29" s="782"/>
      <c r="AH29" s="782"/>
      <c r="AI29" s="782"/>
      <c r="AJ29" s="783"/>
      <c r="AK29" s="850">
        <v>14</v>
      </c>
      <c r="AL29" s="851"/>
      <c r="AM29" s="851"/>
      <c r="AN29" s="851"/>
      <c r="AO29" s="851"/>
      <c r="AP29" s="851" t="s">
        <v>538</v>
      </c>
      <c r="AQ29" s="851"/>
      <c r="AR29" s="851"/>
      <c r="AS29" s="851"/>
      <c r="AT29" s="851"/>
      <c r="AU29" s="851" t="s">
        <v>538</v>
      </c>
      <c r="AV29" s="851"/>
      <c r="AW29" s="851"/>
      <c r="AX29" s="851"/>
      <c r="AY29" s="851"/>
      <c r="AZ29" s="852" t="s">
        <v>538</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384</v>
      </c>
      <c r="C30" s="776"/>
      <c r="D30" s="776"/>
      <c r="E30" s="776"/>
      <c r="F30" s="776"/>
      <c r="G30" s="776"/>
      <c r="H30" s="776"/>
      <c r="I30" s="776"/>
      <c r="J30" s="776"/>
      <c r="K30" s="776"/>
      <c r="L30" s="776"/>
      <c r="M30" s="776"/>
      <c r="N30" s="776"/>
      <c r="O30" s="776"/>
      <c r="P30" s="777"/>
      <c r="Q30" s="778">
        <v>281</v>
      </c>
      <c r="R30" s="779"/>
      <c r="S30" s="779"/>
      <c r="T30" s="779"/>
      <c r="U30" s="779"/>
      <c r="V30" s="779">
        <v>279</v>
      </c>
      <c r="W30" s="779"/>
      <c r="X30" s="779"/>
      <c r="Y30" s="779"/>
      <c r="Z30" s="779"/>
      <c r="AA30" s="779">
        <v>2</v>
      </c>
      <c r="AB30" s="779"/>
      <c r="AC30" s="779"/>
      <c r="AD30" s="779"/>
      <c r="AE30" s="780"/>
      <c r="AF30" s="781">
        <v>2</v>
      </c>
      <c r="AG30" s="782"/>
      <c r="AH30" s="782"/>
      <c r="AI30" s="782"/>
      <c r="AJ30" s="783"/>
      <c r="AK30" s="850">
        <v>84</v>
      </c>
      <c r="AL30" s="851"/>
      <c r="AM30" s="851"/>
      <c r="AN30" s="851"/>
      <c r="AO30" s="851"/>
      <c r="AP30" s="851" t="s">
        <v>537</v>
      </c>
      <c r="AQ30" s="851"/>
      <c r="AR30" s="851"/>
      <c r="AS30" s="851"/>
      <c r="AT30" s="851"/>
      <c r="AU30" s="851" t="s">
        <v>537</v>
      </c>
      <c r="AV30" s="851"/>
      <c r="AW30" s="851"/>
      <c r="AX30" s="851"/>
      <c r="AY30" s="851"/>
      <c r="AZ30" s="852" t="s">
        <v>537</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385</v>
      </c>
      <c r="C31" s="776"/>
      <c r="D31" s="776"/>
      <c r="E31" s="776"/>
      <c r="F31" s="776"/>
      <c r="G31" s="776"/>
      <c r="H31" s="776"/>
      <c r="I31" s="776"/>
      <c r="J31" s="776"/>
      <c r="K31" s="776"/>
      <c r="L31" s="776"/>
      <c r="M31" s="776"/>
      <c r="N31" s="776"/>
      <c r="O31" s="776"/>
      <c r="P31" s="777"/>
      <c r="Q31" s="778">
        <v>419</v>
      </c>
      <c r="R31" s="779"/>
      <c r="S31" s="779"/>
      <c r="T31" s="779"/>
      <c r="U31" s="779"/>
      <c r="V31" s="779">
        <v>449</v>
      </c>
      <c r="W31" s="779"/>
      <c r="X31" s="779"/>
      <c r="Y31" s="779"/>
      <c r="Z31" s="779"/>
      <c r="AA31" s="779">
        <v>-29</v>
      </c>
      <c r="AB31" s="779"/>
      <c r="AC31" s="779"/>
      <c r="AD31" s="779"/>
      <c r="AE31" s="780"/>
      <c r="AF31" s="781">
        <v>27</v>
      </c>
      <c r="AG31" s="782"/>
      <c r="AH31" s="782"/>
      <c r="AI31" s="782"/>
      <c r="AJ31" s="783"/>
      <c r="AK31" s="850">
        <v>50</v>
      </c>
      <c r="AL31" s="851"/>
      <c r="AM31" s="851"/>
      <c r="AN31" s="851"/>
      <c r="AO31" s="851"/>
      <c r="AP31" s="851">
        <v>1361</v>
      </c>
      <c r="AQ31" s="851"/>
      <c r="AR31" s="851"/>
      <c r="AS31" s="851"/>
      <c r="AT31" s="851"/>
      <c r="AU31" s="851" t="s">
        <v>537</v>
      </c>
      <c r="AV31" s="851"/>
      <c r="AW31" s="851"/>
      <c r="AX31" s="851"/>
      <c r="AY31" s="851"/>
      <c r="AZ31" s="852" t="s">
        <v>538</v>
      </c>
      <c r="BA31" s="852"/>
      <c r="BB31" s="852"/>
      <c r="BC31" s="852"/>
      <c r="BD31" s="852"/>
      <c r="BE31" s="848" t="s">
        <v>386</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387</v>
      </c>
      <c r="C32" s="776"/>
      <c r="D32" s="776"/>
      <c r="E32" s="776"/>
      <c r="F32" s="776"/>
      <c r="G32" s="776"/>
      <c r="H32" s="776"/>
      <c r="I32" s="776"/>
      <c r="J32" s="776"/>
      <c r="K32" s="776"/>
      <c r="L32" s="776"/>
      <c r="M32" s="776"/>
      <c r="N32" s="776"/>
      <c r="O32" s="776"/>
      <c r="P32" s="777"/>
      <c r="Q32" s="778">
        <v>536</v>
      </c>
      <c r="R32" s="779"/>
      <c r="S32" s="779"/>
      <c r="T32" s="779"/>
      <c r="U32" s="779"/>
      <c r="V32" s="779">
        <v>464</v>
      </c>
      <c r="W32" s="779"/>
      <c r="X32" s="779"/>
      <c r="Y32" s="779"/>
      <c r="Z32" s="779"/>
      <c r="AA32" s="779">
        <v>72</v>
      </c>
      <c r="AB32" s="779"/>
      <c r="AC32" s="779"/>
      <c r="AD32" s="779"/>
      <c r="AE32" s="780"/>
      <c r="AF32" s="781">
        <v>318</v>
      </c>
      <c r="AG32" s="782"/>
      <c r="AH32" s="782"/>
      <c r="AI32" s="782"/>
      <c r="AJ32" s="783"/>
      <c r="AK32" s="850">
        <v>11</v>
      </c>
      <c r="AL32" s="851"/>
      <c r="AM32" s="851"/>
      <c r="AN32" s="851"/>
      <c r="AO32" s="851"/>
      <c r="AP32" s="851">
        <v>1558</v>
      </c>
      <c r="AQ32" s="851"/>
      <c r="AR32" s="851"/>
      <c r="AS32" s="851"/>
      <c r="AT32" s="851"/>
      <c r="AU32" s="851">
        <v>100</v>
      </c>
      <c r="AV32" s="851"/>
      <c r="AW32" s="851"/>
      <c r="AX32" s="851"/>
      <c r="AY32" s="851"/>
      <c r="AZ32" s="852" t="s">
        <v>537</v>
      </c>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388</v>
      </c>
      <c r="C33" s="776"/>
      <c r="D33" s="776"/>
      <c r="E33" s="776"/>
      <c r="F33" s="776"/>
      <c r="G33" s="776"/>
      <c r="H33" s="776"/>
      <c r="I33" s="776"/>
      <c r="J33" s="776"/>
      <c r="K33" s="776"/>
      <c r="L33" s="776"/>
      <c r="M33" s="776"/>
      <c r="N33" s="776"/>
      <c r="O33" s="776"/>
      <c r="P33" s="777"/>
      <c r="Q33" s="778">
        <v>549</v>
      </c>
      <c r="R33" s="779"/>
      <c r="S33" s="779"/>
      <c r="T33" s="779"/>
      <c r="U33" s="779"/>
      <c r="V33" s="779">
        <v>549</v>
      </c>
      <c r="W33" s="779"/>
      <c r="X33" s="779"/>
      <c r="Y33" s="779"/>
      <c r="Z33" s="779"/>
      <c r="AA33" s="779" t="s">
        <v>537</v>
      </c>
      <c r="AB33" s="779"/>
      <c r="AC33" s="779"/>
      <c r="AD33" s="779"/>
      <c r="AE33" s="780"/>
      <c r="AF33" s="781" t="s">
        <v>114</v>
      </c>
      <c r="AG33" s="782"/>
      <c r="AH33" s="782"/>
      <c r="AI33" s="782"/>
      <c r="AJ33" s="783"/>
      <c r="AK33" s="850">
        <v>31</v>
      </c>
      <c r="AL33" s="851"/>
      <c r="AM33" s="851"/>
      <c r="AN33" s="851"/>
      <c r="AO33" s="851"/>
      <c r="AP33" s="851">
        <v>1048</v>
      </c>
      <c r="AQ33" s="851"/>
      <c r="AR33" s="851"/>
      <c r="AS33" s="851"/>
      <c r="AT33" s="851"/>
      <c r="AU33" s="851">
        <v>783</v>
      </c>
      <c r="AV33" s="851"/>
      <c r="AW33" s="851"/>
      <c r="AX33" s="851"/>
      <c r="AY33" s="851"/>
      <c r="AZ33" s="852" t="s">
        <v>537</v>
      </c>
      <c r="BA33" s="852"/>
      <c r="BB33" s="852"/>
      <c r="BC33" s="852"/>
      <c r="BD33" s="852"/>
      <c r="BE33" s="848" t="s">
        <v>389</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390</v>
      </c>
      <c r="C34" s="776"/>
      <c r="D34" s="776"/>
      <c r="E34" s="776"/>
      <c r="F34" s="776"/>
      <c r="G34" s="776"/>
      <c r="H34" s="776"/>
      <c r="I34" s="776"/>
      <c r="J34" s="776"/>
      <c r="K34" s="776"/>
      <c r="L34" s="776"/>
      <c r="M34" s="776"/>
      <c r="N34" s="776"/>
      <c r="O34" s="776"/>
      <c r="P34" s="777"/>
      <c r="Q34" s="778">
        <v>1162</v>
      </c>
      <c r="R34" s="779"/>
      <c r="S34" s="779"/>
      <c r="T34" s="779"/>
      <c r="U34" s="779"/>
      <c r="V34" s="779">
        <v>1136</v>
      </c>
      <c r="W34" s="779"/>
      <c r="X34" s="779"/>
      <c r="Y34" s="779"/>
      <c r="Z34" s="779"/>
      <c r="AA34" s="779">
        <v>26</v>
      </c>
      <c r="AB34" s="779"/>
      <c r="AC34" s="779"/>
      <c r="AD34" s="779"/>
      <c r="AE34" s="780"/>
      <c r="AF34" s="781">
        <v>26</v>
      </c>
      <c r="AG34" s="782"/>
      <c r="AH34" s="782"/>
      <c r="AI34" s="782"/>
      <c r="AJ34" s="783"/>
      <c r="AK34" s="850">
        <v>530</v>
      </c>
      <c r="AL34" s="851"/>
      <c r="AM34" s="851"/>
      <c r="AN34" s="851"/>
      <c r="AO34" s="851"/>
      <c r="AP34" s="851">
        <v>10504</v>
      </c>
      <c r="AQ34" s="851"/>
      <c r="AR34" s="851"/>
      <c r="AS34" s="851"/>
      <c r="AT34" s="851"/>
      <c r="AU34" s="851">
        <v>8865</v>
      </c>
      <c r="AV34" s="851"/>
      <c r="AW34" s="851"/>
      <c r="AX34" s="851"/>
      <c r="AY34" s="851"/>
      <c r="AZ34" s="852" t="s">
        <v>537</v>
      </c>
      <c r="BA34" s="852"/>
      <c r="BB34" s="852"/>
      <c r="BC34" s="852"/>
      <c r="BD34" s="852"/>
      <c r="BE34" s="848" t="s">
        <v>389</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391</v>
      </c>
      <c r="C35" s="776"/>
      <c r="D35" s="776"/>
      <c r="E35" s="776"/>
      <c r="F35" s="776"/>
      <c r="G35" s="776"/>
      <c r="H35" s="776"/>
      <c r="I35" s="776"/>
      <c r="J35" s="776"/>
      <c r="K35" s="776"/>
      <c r="L35" s="776"/>
      <c r="M35" s="776"/>
      <c r="N35" s="776"/>
      <c r="O35" s="776"/>
      <c r="P35" s="777"/>
      <c r="Q35" s="778">
        <v>427</v>
      </c>
      <c r="R35" s="779"/>
      <c r="S35" s="779"/>
      <c r="T35" s="779"/>
      <c r="U35" s="779"/>
      <c r="V35" s="779">
        <v>420</v>
      </c>
      <c r="W35" s="779"/>
      <c r="X35" s="779"/>
      <c r="Y35" s="779"/>
      <c r="Z35" s="779"/>
      <c r="AA35" s="779">
        <v>7</v>
      </c>
      <c r="AB35" s="779"/>
      <c r="AC35" s="779"/>
      <c r="AD35" s="779"/>
      <c r="AE35" s="780"/>
      <c r="AF35" s="781">
        <v>5</v>
      </c>
      <c r="AG35" s="782"/>
      <c r="AH35" s="782"/>
      <c r="AI35" s="782"/>
      <c r="AJ35" s="783"/>
      <c r="AK35" s="850">
        <v>228</v>
      </c>
      <c r="AL35" s="851"/>
      <c r="AM35" s="851"/>
      <c r="AN35" s="851"/>
      <c r="AO35" s="851"/>
      <c r="AP35" s="851">
        <v>3366</v>
      </c>
      <c r="AQ35" s="851"/>
      <c r="AR35" s="851"/>
      <c r="AS35" s="851"/>
      <c r="AT35" s="851"/>
      <c r="AU35" s="851">
        <v>2814</v>
      </c>
      <c r="AV35" s="851"/>
      <c r="AW35" s="851"/>
      <c r="AX35" s="851"/>
      <c r="AY35" s="851"/>
      <c r="AZ35" s="852" t="s">
        <v>538</v>
      </c>
      <c r="BA35" s="852"/>
      <c r="BB35" s="852"/>
      <c r="BC35" s="852"/>
      <c r="BD35" s="852"/>
      <c r="BE35" s="848" t="s">
        <v>389</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392</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370</v>
      </c>
      <c r="B63" s="810" t="s">
        <v>393</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422</v>
      </c>
      <c r="AG63" s="862"/>
      <c r="AH63" s="862"/>
      <c r="AI63" s="862"/>
      <c r="AJ63" s="863"/>
      <c r="AK63" s="864"/>
      <c r="AL63" s="859"/>
      <c r="AM63" s="859"/>
      <c r="AN63" s="859"/>
      <c r="AO63" s="859"/>
      <c r="AP63" s="862">
        <v>17837</v>
      </c>
      <c r="AQ63" s="862"/>
      <c r="AR63" s="862"/>
      <c r="AS63" s="862"/>
      <c r="AT63" s="862"/>
      <c r="AU63" s="862">
        <v>12562</v>
      </c>
      <c r="AV63" s="862"/>
      <c r="AW63" s="862"/>
      <c r="AX63" s="862"/>
      <c r="AY63" s="862"/>
      <c r="AZ63" s="866"/>
      <c r="BA63" s="866"/>
      <c r="BB63" s="866"/>
      <c r="BC63" s="866"/>
      <c r="BD63" s="866"/>
      <c r="BE63" s="867"/>
      <c r="BF63" s="867"/>
      <c r="BG63" s="867"/>
      <c r="BH63" s="867"/>
      <c r="BI63" s="868"/>
      <c r="BJ63" s="869" t="s">
        <v>539</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395</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396</v>
      </c>
      <c r="AV66" s="738"/>
      <c r="AW66" s="738"/>
      <c r="AX66" s="738"/>
      <c r="AY66" s="739"/>
      <c r="AZ66" s="737" t="s">
        <v>358</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540</v>
      </c>
      <c r="C68" s="890"/>
      <c r="D68" s="890"/>
      <c r="E68" s="890"/>
      <c r="F68" s="890"/>
      <c r="G68" s="890"/>
      <c r="H68" s="890"/>
      <c r="I68" s="890"/>
      <c r="J68" s="890"/>
      <c r="K68" s="890"/>
      <c r="L68" s="890"/>
      <c r="M68" s="890"/>
      <c r="N68" s="890"/>
      <c r="O68" s="890"/>
      <c r="P68" s="891"/>
      <c r="Q68" s="892">
        <v>14856</v>
      </c>
      <c r="R68" s="886"/>
      <c r="S68" s="886"/>
      <c r="T68" s="886"/>
      <c r="U68" s="886"/>
      <c r="V68" s="886">
        <v>14216</v>
      </c>
      <c r="W68" s="886"/>
      <c r="X68" s="886"/>
      <c r="Y68" s="886"/>
      <c r="Z68" s="886"/>
      <c r="AA68" s="886">
        <v>639</v>
      </c>
      <c r="AB68" s="886"/>
      <c r="AC68" s="886"/>
      <c r="AD68" s="886"/>
      <c r="AE68" s="886"/>
      <c r="AF68" s="886">
        <v>639</v>
      </c>
      <c r="AG68" s="886"/>
      <c r="AH68" s="886"/>
      <c r="AI68" s="886"/>
      <c r="AJ68" s="886"/>
      <c r="AK68" s="886">
        <v>10</v>
      </c>
      <c r="AL68" s="886"/>
      <c r="AM68" s="886"/>
      <c r="AN68" s="886"/>
      <c r="AO68" s="886"/>
      <c r="AP68" s="886" t="s">
        <v>537</v>
      </c>
      <c r="AQ68" s="886"/>
      <c r="AR68" s="886"/>
      <c r="AS68" s="886"/>
      <c r="AT68" s="886"/>
      <c r="AU68" s="886" t="s">
        <v>537</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541</v>
      </c>
      <c r="C69" s="894"/>
      <c r="D69" s="894"/>
      <c r="E69" s="894"/>
      <c r="F69" s="894"/>
      <c r="G69" s="894"/>
      <c r="H69" s="894"/>
      <c r="I69" s="894"/>
      <c r="J69" s="894"/>
      <c r="K69" s="894"/>
      <c r="L69" s="894"/>
      <c r="M69" s="894"/>
      <c r="N69" s="894"/>
      <c r="O69" s="894"/>
      <c r="P69" s="895"/>
      <c r="Q69" s="896">
        <v>121</v>
      </c>
      <c r="R69" s="851"/>
      <c r="S69" s="851"/>
      <c r="T69" s="851"/>
      <c r="U69" s="851"/>
      <c r="V69" s="851">
        <v>104</v>
      </c>
      <c r="W69" s="851"/>
      <c r="X69" s="851"/>
      <c r="Y69" s="851"/>
      <c r="Z69" s="851"/>
      <c r="AA69" s="851">
        <v>17</v>
      </c>
      <c r="AB69" s="851"/>
      <c r="AC69" s="851"/>
      <c r="AD69" s="851"/>
      <c r="AE69" s="851"/>
      <c r="AF69" s="851">
        <v>17</v>
      </c>
      <c r="AG69" s="851"/>
      <c r="AH69" s="851"/>
      <c r="AI69" s="851"/>
      <c r="AJ69" s="851"/>
      <c r="AK69" s="851" t="s">
        <v>537</v>
      </c>
      <c r="AL69" s="851"/>
      <c r="AM69" s="851"/>
      <c r="AN69" s="851"/>
      <c r="AO69" s="851"/>
      <c r="AP69" s="851" t="s">
        <v>538</v>
      </c>
      <c r="AQ69" s="851"/>
      <c r="AR69" s="851"/>
      <c r="AS69" s="851"/>
      <c r="AT69" s="851"/>
      <c r="AU69" s="851" t="s">
        <v>538</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551</v>
      </c>
      <c r="C70" s="894"/>
      <c r="D70" s="894"/>
      <c r="E70" s="894"/>
      <c r="F70" s="894"/>
      <c r="G70" s="894"/>
      <c r="H70" s="894"/>
      <c r="I70" s="894"/>
      <c r="J70" s="894"/>
      <c r="K70" s="894"/>
      <c r="L70" s="894"/>
      <c r="M70" s="894"/>
      <c r="N70" s="894"/>
      <c r="O70" s="894"/>
      <c r="P70" s="895"/>
      <c r="Q70" s="896">
        <v>121</v>
      </c>
      <c r="R70" s="851"/>
      <c r="S70" s="851"/>
      <c r="T70" s="851"/>
      <c r="U70" s="851"/>
      <c r="V70" s="851">
        <v>107</v>
      </c>
      <c r="W70" s="851"/>
      <c r="X70" s="851"/>
      <c r="Y70" s="851"/>
      <c r="Z70" s="851"/>
      <c r="AA70" s="851">
        <v>14</v>
      </c>
      <c r="AB70" s="851"/>
      <c r="AC70" s="851"/>
      <c r="AD70" s="851"/>
      <c r="AE70" s="851"/>
      <c r="AF70" s="851">
        <v>14</v>
      </c>
      <c r="AG70" s="851"/>
      <c r="AH70" s="851"/>
      <c r="AI70" s="851"/>
      <c r="AJ70" s="851"/>
      <c r="AK70" s="851" t="s">
        <v>537</v>
      </c>
      <c r="AL70" s="851"/>
      <c r="AM70" s="851"/>
      <c r="AN70" s="851"/>
      <c r="AO70" s="851"/>
      <c r="AP70" s="851" t="s">
        <v>537</v>
      </c>
      <c r="AQ70" s="851"/>
      <c r="AR70" s="851"/>
      <c r="AS70" s="851"/>
      <c r="AT70" s="851"/>
      <c r="AU70" s="851" t="s">
        <v>538</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542</v>
      </c>
      <c r="C71" s="894"/>
      <c r="D71" s="894"/>
      <c r="E71" s="894"/>
      <c r="F71" s="894"/>
      <c r="G71" s="894"/>
      <c r="H71" s="894"/>
      <c r="I71" s="894"/>
      <c r="J71" s="894"/>
      <c r="K71" s="894"/>
      <c r="L71" s="894"/>
      <c r="M71" s="894"/>
      <c r="N71" s="894"/>
      <c r="O71" s="894"/>
      <c r="P71" s="895"/>
      <c r="Q71" s="896">
        <v>495</v>
      </c>
      <c r="R71" s="851"/>
      <c r="S71" s="851"/>
      <c r="T71" s="851"/>
      <c r="U71" s="851"/>
      <c r="V71" s="851">
        <v>447</v>
      </c>
      <c r="W71" s="851"/>
      <c r="X71" s="851"/>
      <c r="Y71" s="851"/>
      <c r="Z71" s="851"/>
      <c r="AA71" s="851">
        <v>48</v>
      </c>
      <c r="AB71" s="851"/>
      <c r="AC71" s="851"/>
      <c r="AD71" s="851"/>
      <c r="AE71" s="851"/>
      <c r="AF71" s="851">
        <v>48</v>
      </c>
      <c r="AG71" s="851"/>
      <c r="AH71" s="851"/>
      <c r="AI71" s="851"/>
      <c r="AJ71" s="851"/>
      <c r="AK71" s="851" t="s">
        <v>538</v>
      </c>
      <c r="AL71" s="851"/>
      <c r="AM71" s="851"/>
      <c r="AN71" s="851"/>
      <c r="AO71" s="851"/>
      <c r="AP71" s="851" t="s">
        <v>538</v>
      </c>
      <c r="AQ71" s="851"/>
      <c r="AR71" s="851"/>
      <c r="AS71" s="851"/>
      <c r="AT71" s="851"/>
      <c r="AU71" s="851" t="s">
        <v>547</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543</v>
      </c>
      <c r="C72" s="894"/>
      <c r="D72" s="894"/>
      <c r="E72" s="894"/>
      <c r="F72" s="894"/>
      <c r="G72" s="894"/>
      <c r="H72" s="894"/>
      <c r="I72" s="894"/>
      <c r="J72" s="894"/>
      <c r="K72" s="894"/>
      <c r="L72" s="894"/>
      <c r="M72" s="894"/>
      <c r="N72" s="894"/>
      <c r="O72" s="894"/>
      <c r="P72" s="895"/>
      <c r="Q72" s="896">
        <v>154741</v>
      </c>
      <c r="R72" s="851"/>
      <c r="S72" s="851"/>
      <c r="T72" s="851"/>
      <c r="U72" s="851"/>
      <c r="V72" s="851">
        <v>148063</v>
      </c>
      <c r="W72" s="851"/>
      <c r="X72" s="851"/>
      <c r="Y72" s="851"/>
      <c r="Z72" s="851"/>
      <c r="AA72" s="851">
        <v>6679</v>
      </c>
      <c r="AB72" s="851"/>
      <c r="AC72" s="851"/>
      <c r="AD72" s="851"/>
      <c r="AE72" s="851"/>
      <c r="AF72" s="851">
        <v>6679</v>
      </c>
      <c r="AG72" s="851"/>
      <c r="AH72" s="851"/>
      <c r="AI72" s="851"/>
      <c r="AJ72" s="851"/>
      <c r="AK72" s="851" t="s">
        <v>538</v>
      </c>
      <c r="AL72" s="851"/>
      <c r="AM72" s="851"/>
      <c r="AN72" s="851"/>
      <c r="AO72" s="851"/>
      <c r="AP72" s="851" t="s">
        <v>537</v>
      </c>
      <c r="AQ72" s="851"/>
      <c r="AR72" s="851"/>
      <c r="AS72" s="851"/>
      <c r="AT72" s="851"/>
      <c r="AU72" s="851" t="s">
        <v>538</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544</v>
      </c>
      <c r="C73" s="894"/>
      <c r="D73" s="894"/>
      <c r="E73" s="894"/>
      <c r="F73" s="894"/>
      <c r="G73" s="894"/>
      <c r="H73" s="894"/>
      <c r="I73" s="894"/>
      <c r="J73" s="894"/>
      <c r="K73" s="894"/>
      <c r="L73" s="894"/>
      <c r="M73" s="894"/>
      <c r="N73" s="894"/>
      <c r="O73" s="894"/>
      <c r="P73" s="895"/>
      <c r="Q73" s="896">
        <v>1019</v>
      </c>
      <c r="R73" s="851"/>
      <c r="S73" s="851"/>
      <c r="T73" s="851"/>
      <c r="U73" s="851"/>
      <c r="V73" s="851">
        <v>919</v>
      </c>
      <c r="W73" s="851"/>
      <c r="X73" s="851"/>
      <c r="Y73" s="851"/>
      <c r="Z73" s="851"/>
      <c r="AA73" s="851">
        <v>100</v>
      </c>
      <c r="AB73" s="851"/>
      <c r="AC73" s="851"/>
      <c r="AD73" s="851"/>
      <c r="AE73" s="851"/>
      <c r="AF73" s="851">
        <v>100</v>
      </c>
      <c r="AG73" s="851"/>
      <c r="AH73" s="851"/>
      <c r="AI73" s="851"/>
      <c r="AJ73" s="851"/>
      <c r="AK73" s="851">
        <v>280</v>
      </c>
      <c r="AL73" s="851"/>
      <c r="AM73" s="851"/>
      <c r="AN73" s="851"/>
      <c r="AO73" s="851"/>
      <c r="AP73" s="851" t="s">
        <v>552</v>
      </c>
      <c r="AQ73" s="851"/>
      <c r="AR73" s="851"/>
      <c r="AS73" s="851"/>
      <c r="AT73" s="851"/>
      <c r="AU73" s="851">
        <v>43</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545</v>
      </c>
      <c r="C74" s="894"/>
      <c r="D74" s="894"/>
      <c r="E74" s="894"/>
      <c r="F74" s="894"/>
      <c r="G74" s="894"/>
      <c r="H74" s="894"/>
      <c r="I74" s="894"/>
      <c r="J74" s="894"/>
      <c r="K74" s="894"/>
      <c r="L74" s="894"/>
      <c r="M74" s="894"/>
      <c r="N74" s="894"/>
      <c r="O74" s="894"/>
      <c r="P74" s="895"/>
      <c r="Q74" s="896">
        <v>12728</v>
      </c>
      <c r="R74" s="851"/>
      <c r="S74" s="851"/>
      <c r="T74" s="851"/>
      <c r="U74" s="851"/>
      <c r="V74" s="851">
        <v>12427</v>
      </c>
      <c r="W74" s="851"/>
      <c r="X74" s="851"/>
      <c r="Y74" s="851"/>
      <c r="Z74" s="851"/>
      <c r="AA74" s="851">
        <v>301</v>
      </c>
      <c r="AB74" s="851"/>
      <c r="AC74" s="851"/>
      <c r="AD74" s="851"/>
      <c r="AE74" s="851"/>
      <c r="AF74" s="851">
        <v>301</v>
      </c>
      <c r="AG74" s="851"/>
      <c r="AH74" s="851"/>
      <c r="AI74" s="851"/>
      <c r="AJ74" s="851"/>
      <c r="AK74" s="851" t="s">
        <v>537</v>
      </c>
      <c r="AL74" s="851"/>
      <c r="AM74" s="851"/>
      <c r="AN74" s="851"/>
      <c r="AO74" s="851"/>
      <c r="AP74" s="851" t="s">
        <v>537</v>
      </c>
      <c r="AQ74" s="851"/>
      <c r="AR74" s="851"/>
      <c r="AS74" s="851"/>
      <c r="AT74" s="851"/>
      <c r="AU74" s="851" t="s">
        <v>537</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546</v>
      </c>
      <c r="C75" s="894"/>
      <c r="D75" s="894"/>
      <c r="E75" s="894"/>
      <c r="F75" s="894"/>
      <c r="G75" s="894"/>
      <c r="H75" s="894"/>
      <c r="I75" s="894"/>
      <c r="J75" s="894"/>
      <c r="K75" s="894"/>
      <c r="L75" s="894"/>
      <c r="M75" s="894"/>
      <c r="N75" s="894"/>
      <c r="O75" s="894"/>
      <c r="P75" s="895"/>
      <c r="Q75" s="899">
        <v>172</v>
      </c>
      <c r="R75" s="900"/>
      <c r="S75" s="900"/>
      <c r="T75" s="900"/>
      <c r="U75" s="850"/>
      <c r="V75" s="901">
        <v>168</v>
      </c>
      <c r="W75" s="900"/>
      <c r="X75" s="900"/>
      <c r="Y75" s="900"/>
      <c r="Z75" s="850"/>
      <c r="AA75" s="901">
        <v>4</v>
      </c>
      <c r="AB75" s="900"/>
      <c r="AC75" s="900"/>
      <c r="AD75" s="900"/>
      <c r="AE75" s="850"/>
      <c r="AF75" s="901">
        <v>4</v>
      </c>
      <c r="AG75" s="900"/>
      <c r="AH75" s="900"/>
      <c r="AI75" s="900"/>
      <c r="AJ75" s="850"/>
      <c r="AK75" s="901" t="s">
        <v>537</v>
      </c>
      <c r="AL75" s="900"/>
      <c r="AM75" s="900"/>
      <c r="AN75" s="900"/>
      <c r="AO75" s="850"/>
      <c r="AP75" s="901">
        <v>574</v>
      </c>
      <c r="AQ75" s="900"/>
      <c r="AR75" s="900"/>
      <c r="AS75" s="900"/>
      <c r="AT75" s="850"/>
      <c r="AU75" s="901" t="s">
        <v>538</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370</v>
      </c>
      <c r="B88" s="810" t="s">
        <v>397</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7802</v>
      </c>
      <c r="AG88" s="862"/>
      <c r="AH88" s="862"/>
      <c r="AI88" s="862"/>
      <c r="AJ88" s="862"/>
      <c r="AK88" s="859"/>
      <c r="AL88" s="859"/>
      <c r="AM88" s="859"/>
      <c r="AN88" s="859"/>
      <c r="AO88" s="859"/>
      <c r="AP88" s="862">
        <v>854</v>
      </c>
      <c r="AQ88" s="862"/>
      <c r="AR88" s="862"/>
      <c r="AS88" s="862"/>
      <c r="AT88" s="862"/>
      <c r="AU88" s="862">
        <v>43</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398</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20</v>
      </c>
      <c r="CS102" s="870"/>
      <c r="CT102" s="870"/>
      <c r="CU102" s="870"/>
      <c r="CV102" s="913"/>
      <c r="CW102" s="912" t="s">
        <v>550</v>
      </c>
      <c r="CX102" s="870"/>
      <c r="CY102" s="870"/>
      <c r="CZ102" s="870"/>
      <c r="DA102" s="913"/>
      <c r="DB102" s="912" t="s">
        <v>537</v>
      </c>
      <c r="DC102" s="870"/>
      <c r="DD102" s="870"/>
      <c r="DE102" s="870"/>
      <c r="DF102" s="913"/>
      <c r="DG102" s="912" t="s">
        <v>537</v>
      </c>
      <c r="DH102" s="870"/>
      <c r="DI102" s="870"/>
      <c r="DJ102" s="870"/>
      <c r="DK102" s="913"/>
      <c r="DL102" s="912" t="s">
        <v>537</v>
      </c>
      <c r="DM102" s="870"/>
      <c r="DN102" s="870"/>
      <c r="DO102" s="870"/>
      <c r="DP102" s="913"/>
      <c r="DQ102" s="912" t="s">
        <v>537</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405</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406</v>
      </c>
      <c r="AB109" s="915"/>
      <c r="AC109" s="915"/>
      <c r="AD109" s="915"/>
      <c r="AE109" s="916"/>
      <c r="AF109" s="914" t="s">
        <v>290</v>
      </c>
      <c r="AG109" s="915"/>
      <c r="AH109" s="915"/>
      <c r="AI109" s="915"/>
      <c r="AJ109" s="916"/>
      <c r="AK109" s="914" t="s">
        <v>289</v>
      </c>
      <c r="AL109" s="915"/>
      <c r="AM109" s="915"/>
      <c r="AN109" s="915"/>
      <c r="AO109" s="916"/>
      <c r="AP109" s="914" t="s">
        <v>407</v>
      </c>
      <c r="AQ109" s="915"/>
      <c r="AR109" s="915"/>
      <c r="AS109" s="915"/>
      <c r="AT109" s="917"/>
      <c r="AU109" s="934" t="s">
        <v>405</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406</v>
      </c>
      <c r="BR109" s="915"/>
      <c r="BS109" s="915"/>
      <c r="BT109" s="915"/>
      <c r="BU109" s="916"/>
      <c r="BV109" s="914" t="s">
        <v>290</v>
      </c>
      <c r="BW109" s="915"/>
      <c r="BX109" s="915"/>
      <c r="BY109" s="915"/>
      <c r="BZ109" s="916"/>
      <c r="CA109" s="914" t="s">
        <v>289</v>
      </c>
      <c r="CB109" s="915"/>
      <c r="CC109" s="915"/>
      <c r="CD109" s="915"/>
      <c r="CE109" s="916"/>
      <c r="CF109" s="935" t="s">
        <v>407</v>
      </c>
      <c r="CG109" s="935"/>
      <c r="CH109" s="935"/>
      <c r="CI109" s="935"/>
      <c r="CJ109" s="935"/>
      <c r="CK109" s="914" t="s">
        <v>408</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406</v>
      </c>
      <c r="DH109" s="915"/>
      <c r="DI109" s="915"/>
      <c r="DJ109" s="915"/>
      <c r="DK109" s="916"/>
      <c r="DL109" s="914" t="s">
        <v>290</v>
      </c>
      <c r="DM109" s="915"/>
      <c r="DN109" s="915"/>
      <c r="DO109" s="915"/>
      <c r="DP109" s="916"/>
      <c r="DQ109" s="914" t="s">
        <v>289</v>
      </c>
      <c r="DR109" s="915"/>
      <c r="DS109" s="915"/>
      <c r="DT109" s="915"/>
      <c r="DU109" s="916"/>
      <c r="DV109" s="914" t="s">
        <v>407</v>
      </c>
      <c r="DW109" s="915"/>
      <c r="DX109" s="915"/>
      <c r="DY109" s="915"/>
      <c r="DZ109" s="917"/>
    </row>
    <row r="110" spans="1:131" s="199" customFormat="1" ht="26.25" customHeight="1" x14ac:dyDescent="0.15">
      <c r="A110" s="918" t="s">
        <v>409</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1700974</v>
      </c>
      <c r="AB110" s="922"/>
      <c r="AC110" s="922"/>
      <c r="AD110" s="922"/>
      <c r="AE110" s="923"/>
      <c r="AF110" s="924">
        <v>1779915</v>
      </c>
      <c r="AG110" s="922"/>
      <c r="AH110" s="922"/>
      <c r="AI110" s="922"/>
      <c r="AJ110" s="923"/>
      <c r="AK110" s="924">
        <v>1812235</v>
      </c>
      <c r="AL110" s="922"/>
      <c r="AM110" s="922"/>
      <c r="AN110" s="922"/>
      <c r="AO110" s="923"/>
      <c r="AP110" s="925">
        <v>23.7</v>
      </c>
      <c r="AQ110" s="926"/>
      <c r="AR110" s="926"/>
      <c r="AS110" s="926"/>
      <c r="AT110" s="927"/>
      <c r="AU110" s="928" t="s">
        <v>62</v>
      </c>
      <c r="AV110" s="929"/>
      <c r="AW110" s="929"/>
      <c r="AX110" s="929"/>
      <c r="AY110" s="929"/>
      <c r="AZ110" s="970" t="s">
        <v>410</v>
      </c>
      <c r="BA110" s="919"/>
      <c r="BB110" s="919"/>
      <c r="BC110" s="919"/>
      <c r="BD110" s="919"/>
      <c r="BE110" s="919"/>
      <c r="BF110" s="919"/>
      <c r="BG110" s="919"/>
      <c r="BH110" s="919"/>
      <c r="BI110" s="919"/>
      <c r="BJ110" s="919"/>
      <c r="BK110" s="919"/>
      <c r="BL110" s="919"/>
      <c r="BM110" s="919"/>
      <c r="BN110" s="919"/>
      <c r="BO110" s="919"/>
      <c r="BP110" s="920"/>
      <c r="BQ110" s="956">
        <v>18019040</v>
      </c>
      <c r="BR110" s="957"/>
      <c r="BS110" s="957"/>
      <c r="BT110" s="957"/>
      <c r="BU110" s="957"/>
      <c r="BV110" s="957">
        <v>18399737</v>
      </c>
      <c r="BW110" s="957"/>
      <c r="BX110" s="957"/>
      <c r="BY110" s="957"/>
      <c r="BZ110" s="957"/>
      <c r="CA110" s="957">
        <v>17381661</v>
      </c>
      <c r="CB110" s="957"/>
      <c r="CC110" s="957"/>
      <c r="CD110" s="957"/>
      <c r="CE110" s="957"/>
      <c r="CF110" s="971">
        <v>227.7</v>
      </c>
      <c r="CG110" s="972"/>
      <c r="CH110" s="972"/>
      <c r="CI110" s="972"/>
      <c r="CJ110" s="972"/>
      <c r="CK110" s="973" t="s">
        <v>411</v>
      </c>
      <c r="CL110" s="974"/>
      <c r="CM110" s="953" t="s">
        <v>412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114</v>
      </c>
      <c r="DH110" s="957"/>
      <c r="DI110" s="957"/>
      <c r="DJ110" s="957"/>
      <c r="DK110" s="957"/>
      <c r="DL110" s="957" t="s">
        <v>114</v>
      </c>
      <c r="DM110" s="957"/>
      <c r="DN110" s="957"/>
      <c r="DO110" s="957"/>
      <c r="DP110" s="957"/>
      <c r="DQ110" s="957" t="s">
        <v>114</v>
      </c>
      <c r="DR110" s="957"/>
      <c r="DS110" s="957"/>
      <c r="DT110" s="957"/>
      <c r="DU110" s="957"/>
      <c r="DV110" s="958" t="s">
        <v>114</v>
      </c>
      <c r="DW110" s="958"/>
      <c r="DX110" s="958"/>
      <c r="DY110" s="958"/>
      <c r="DZ110" s="959"/>
    </row>
    <row r="111" spans="1:131" s="199" customFormat="1" ht="26.25" customHeight="1" x14ac:dyDescent="0.15">
      <c r="A111" s="960" t="s">
        <v>413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114</v>
      </c>
      <c r="AB111" s="964"/>
      <c r="AC111" s="964"/>
      <c r="AD111" s="964"/>
      <c r="AE111" s="965"/>
      <c r="AF111" s="966" t="s">
        <v>114</v>
      </c>
      <c r="AG111" s="964"/>
      <c r="AH111" s="964"/>
      <c r="AI111" s="964"/>
      <c r="AJ111" s="965"/>
      <c r="AK111" s="966" t="s">
        <v>114</v>
      </c>
      <c r="AL111" s="964"/>
      <c r="AM111" s="964"/>
      <c r="AN111" s="964"/>
      <c r="AO111" s="965"/>
      <c r="AP111" s="967" t="s">
        <v>114</v>
      </c>
      <c r="AQ111" s="968"/>
      <c r="AR111" s="968"/>
      <c r="AS111" s="968"/>
      <c r="AT111" s="969"/>
      <c r="AU111" s="930"/>
      <c r="AV111" s="931"/>
      <c r="AW111" s="931"/>
      <c r="AX111" s="931"/>
      <c r="AY111" s="931"/>
      <c r="AZ111" s="979" t="s">
        <v>414</v>
      </c>
      <c r="BA111" s="980"/>
      <c r="BB111" s="980"/>
      <c r="BC111" s="980"/>
      <c r="BD111" s="980"/>
      <c r="BE111" s="980"/>
      <c r="BF111" s="980"/>
      <c r="BG111" s="980"/>
      <c r="BH111" s="980"/>
      <c r="BI111" s="980"/>
      <c r="BJ111" s="980"/>
      <c r="BK111" s="980"/>
      <c r="BL111" s="980"/>
      <c r="BM111" s="980"/>
      <c r="BN111" s="980"/>
      <c r="BO111" s="980"/>
      <c r="BP111" s="981"/>
      <c r="BQ111" s="949">
        <v>13265</v>
      </c>
      <c r="BR111" s="950"/>
      <c r="BS111" s="950"/>
      <c r="BT111" s="950"/>
      <c r="BU111" s="950"/>
      <c r="BV111" s="950">
        <v>8399</v>
      </c>
      <c r="BW111" s="950"/>
      <c r="BX111" s="950"/>
      <c r="BY111" s="950"/>
      <c r="BZ111" s="950"/>
      <c r="CA111" s="950">
        <v>3533</v>
      </c>
      <c r="CB111" s="950"/>
      <c r="CC111" s="950"/>
      <c r="CD111" s="950"/>
      <c r="CE111" s="950"/>
      <c r="CF111" s="944">
        <v>0</v>
      </c>
      <c r="CG111" s="945"/>
      <c r="CH111" s="945"/>
      <c r="CI111" s="945"/>
      <c r="CJ111" s="945"/>
      <c r="CK111" s="975"/>
      <c r="CL111" s="976"/>
      <c r="CM111" s="946" t="s">
        <v>415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114</v>
      </c>
      <c r="DH111" s="950"/>
      <c r="DI111" s="950"/>
      <c r="DJ111" s="950"/>
      <c r="DK111" s="950"/>
      <c r="DL111" s="950" t="s">
        <v>114</v>
      </c>
      <c r="DM111" s="950"/>
      <c r="DN111" s="950"/>
      <c r="DO111" s="950"/>
      <c r="DP111" s="950"/>
      <c r="DQ111" s="950" t="s">
        <v>114</v>
      </c>
      <c r="DR111" s="950"/>
      <c r="DS111" s="950"/>
      <c r="DT111" s="950"/>
      <c r="DU111" s="950"/>
      <c r="DV111" s="951" t="s">
        <v>114</v>
      </c>
      <c r="DW111" s="951"/>
      <c r="DX111" s="951"/>
      <c r="DY111" s="951"/>
      <c r="DZ111" s="952"/>
    </row>
    <row r="112" spans="1:131" s="199" customFormat="1" ht="26.25" customHeight="1" x14ac:dyDescent="0.15">
      <c r="A112" s="982" t="s">
        <v>416</v>
      </c>
      <c r="B112" s="983"/>
      <c r="C112" s="980" t="s">
        <v>417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114</v>
      </c>
      <c r="AB112" s="989"/>
      <c r="AC112" s="989"/>
      <c r="AD112" s="989"/>
      <c r="AE112" s="990"/>
      <c r="AF112" s="991" t="s">
        <v>114</v>
      </c>
      <c r="AG112" s="989"/>
      <c r="AH112" s="989"/>
      <c r="AI112" s="989"/>
      <c r="AJ112" s="990"/>
      <c r="AK112" s="991" t="s">
        <v>114</v>
      </c>
      <c r="AL112" s="989"/>
      <c r="AM112" s="989"/>
      <c r="AN112" s="989"/>
      <c r="AO112" s="990"/>
      <c r="AP112" s="992" t="s">
        <v>114</v>
      </c>
      <c r="AQ112" s="993"/>
      <c r="AR112" s="993"/>
      <c r="AS112" s="993"/>
      <c r="AT112" s="994"/>
      <c r="AU112" s="930"/>
      <c r="AV112" s="931"/>
      <c r="AW112" s="931"/>
      <c r="AX112" s="931"/>
      <c r="AY112" s="931"/>
      <c r="AZ112" s="979" t="s">
        <v>418</v>
      </c>
      <c r="BA112" s="980"/>
      <c r="BB112" s="980"/>
      <c r="BC112" s="980"/>
      <c r="BD112" s="980"/>
      <c r="BE112" s="980"/>
      <c r="BF112" s="980"/>
      <c r="BG112" s="980"/>
      <c r="BH112" s="980"/>
      <c r="BI112" s="980"/>
      <c r="BJ112" s="980"/>
      <c r="BK112" s="980"/>
      <c r="BL112" s="980"/>
      <c r="BM112" s="980"/>
      <c r="BN112" s="980"/>
      <c r="BO112" s="980"/>
      <c r="BP112" s="981"/>
      <c r="BQ112" s="949">
        <v>12767355</v>
      </c>
      <c r="BR112" s="950"/>
      <c r="BS112" s="950"/>
      <c r="BT112" s="950"/>
      <c r="BU112" s="950"/>
      <c r="BV112" s="950">
        <v>12740892</v>
      </c>
      <c r="BW112" s="950"/>
      <c r="BX112" s="950"/>
      <c r="BY112" s="950"/>
      <c r="BZ112" s="950"/>
      <c r="CA112" s="950">
        <v>12562043</v>
      </c>
      <c r="CB112" s="950"/>
      <c r="CC112" s="950"/>
      <c r="CD112" s="950"/>
      <c r="CE112" s="950"/>
      <c r="CF112" s="944">
        <v>164.6</v>
      </c>
      <c r="CG112" s="945"/>
      <c r="CH112" s="945"/>
      <c r="CI112" s="945"/>
      <c r="CJ112" s="945"/>
      <c r="CK112" s="975"/>
      <c r="CL112" s="976"/>
      <c r="CM112" s="946" t="s">
        <v>419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114</v>
      </c>
      <c r="DH112" s="950"/>
      <c r="DI112" s="950"/>
      <c r="DJ112" s="950"/>
      <c r="DK112" s="950"/>
      <c r="DL112" s="950" t="s">
        <v>114</v>
      </c>
      <c r="DM112" s="950"/>
      <c r="DN112" s="950"/>
      <c r="DO112" s="950"/>
      <c r="DP112" s="950"/>
      <c r="DQ112" s="950" t="s">
        <v>114</v>
      </c>
      <c r="DR112" s="950"/>
      <c r="DS112" s="950"/>
      <c r="DT112" s="950"/>
      <c r="DU112" s="950"/>
      <c r="DV112" s="951" t="s">
        <v>114</v>
      </c>
      <c r="DW112" s="951"/>
      <c r="DX112" s="951"/>
      <c r="DY112" s="951"/>
      <c r="DZ112" s="952"/>
    </row>
    <row r="113" spans="1:130" s="199" customFormat="1" ht="26.25" customHeight="1" x14ac:dyDescent="0.15">
      <c r="A113" s="984"/>
      <c r="B113" s="985"/>
      <c r="C113" s="980" t="s">
        <v>420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630882</v>
      </c>
      <c r="AB113" s="964"/>
      <c r="AC113" s="964"/>
      <c r="AD113" s="964"/>
      <c r="AE113" s="965"/>
      <c r="AF113" s="966">
        <v>650790</v>
      </c>
      <c r="AG113" s="964"/>
      <c r="AH113" s="964"/>
      <c r="AI113" s="964"/>
      <c r="AJ113" s="965"/>
      <c r="AK113" s="966">
        <v>650843</v>
      </c>
      <c r="AL113" s="964"/>
      <c r="AM113" s="964"/>
      <c r="AN113" s="964"/>
      <c r="AO113" s="965"/>
      <c r="AP113" s="967">
        <v>8.5</v>
      </c>
      <c r="AQ113" s="968"/>
      <c r="AR113" s="968"/>
      <c r="AS113" s="968"/>
      <c r="AT113" s="969"/>
      <c r="AU113" s="930"/>
      <c r="AV113" s="931"/>
      <c r="AW113" s="931"/>
      <c r="AX113" s="931"/>
      <c r="AY113" s="931"/>
      <c r="AZ113" s="979" t="s">
        <v>421</v>
      </c>
      <c r="BA113" s="980"/>
      <c r="BB113" s="980"/>
      <c r="BC113" s="980"/>
      <c r="BD113" s="980"/>
      <c r="BE113" s="980"/>
      <c r="BF113" s="980"/>
      <c r="BG113" s="980"/>
      <c r="BH113" s="980"/>
      <c r="BI113" s="980"/>
      <c r="BJ113" s="980"/>
      <c r="BK113" s="980"/>
      <c r="BL113" s="980"/>
      <c r="BM113" s="980"/>
      <c r="BN113" s="980"/>
      <c r="BO113" s="980"/>
      <c r="BP113" s="981"/>
      <c r="BQ113" s="949">
        <v>72118</v>
      </c>
      <c r="BR113" s="950"/>
      <c r="BS113" s="950"/>
      <c r="BT113" s="950"/>
      <c r="BU113" s="950"/>
      <c r="BV113" s="950">
        <v>42836</v>
      </c>
      <c r="BW113" s="950"/>
      <c r="BX113" s="950"/>
      <c r="BY113" s="950"/>
      <c r="BZ113" s="950"/>
      <c r="CA113" s="950">
        <v>42507</v>
      </c>
      <c r="CB113" s="950"/>
      <c r="CC113" s="950"/>
      <c r="CD113" s="950"/>
      <c r="CE113" s="950"/>
      <c r="CF113" s="944">
        <v>0.6</v>
      </c>
      <c r="CG113" s="945"/>
      <c r="CH113" s="945"/>
      <c r="CI113" s="945"/>
      <c r="CJ113" s="945"/>
      <c r="CK113" s="975"/>
      <c r="CL113" s="976"/>
      <c r="CM113" s="946" t="s">
        <v>422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114</v>
      </c>
      <c r="DH113" s="989"/>
      <c r="DI113" s="989"/>
      <c r="DJ113" s="989"/>
      <c r="DK113" s="990"/>
      <c r="DL113" s="991" t="s">
        <v>114</v>
      </c>
      <c r="DM113" s="989"/>
      <c r="DN113" s="989"/>
      <c r="DO113" s="989"/>
      <c r="DP113" s="990"/>
      <c r="DQ113" s="991" t="s">
        <v>114</v>
      </c>
      <c r="DR113" s="989"/>
      <c r="DS113" s="989"/>
      <c r="DT113" s="989"/>
      <c r="DU113" s="990"/>
      <c r="DV113" s="992" t="s">
        <v>114</v>
      </c>
      <c r="DW113" s="993"/>
      <c r="DX113" s="993"/>
      <c r="DY113" s="993"/>
      <c r="DZ113" s="994"/>
    </row>
    <row r="114" spans="1:130" s="199" customFormat="1" ht="26.25" customHeight="1" x14ac:dyDescent="0.15">
      <c r="A114" s="984"/>
      <c r="B114" s="985"/>
      <c r="C114" s="980" t="s">
        <v>423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33347</v>
      </c>
      <c r="AB114" s="989"/>
      <c r="AC114" s="989"/>
      <c r="AD114" s="989"/>
      <c r="AE114" s="990"/>
      <c r="AF114" s="991">
        <v>30294</v>
      </c>
      <c r="AG114" s="989"/>
      <c r="AH114" s="989"/>
      <c r="AI114" s="989"/>
      <c r="AJ114" s="990"/>
      <c r="AK114" s="991">
        <v>11895</v>
      </c>
      <c r="AL114" s="989"/>
      <c r="AM114" s="989"/>
      <c r="AN114" s="989"/>
      <c r="AO114" s="990"/>
      <c r="AP114" s="992">
        <v>0.2</v>
      </c>
      <c r="AQ114" s="993"/>
      <c r="AR114" s="993"/>
      <c r="AS114" s="993"/>
      <c r="AT114" s="994"/>
      <c r="AU114" s="930"/>
      <c r="AV114" s="931"/>
      <c r="AW114" s="931"/>
      <c r="AX114" s="931"/>
      <c r="AY114" s="931"/>
      <c r="AZ114" s="979" t="s">
        <v>424</v>
      </c>
      <c r="BA114" s="980"/>
      <c r="BB114" s="980"/>
      <c r="BC114" s="980"/>
      <c r="BD114" s="980"/>
      <c r="BE114" s="980"/>
      <c r="BF114" s="980"/>
      <c r="BG114" s="980"/>
      <c r="BH114" s="980"/>
      <c r="BI114" s="980"/>
      <c r="BJ114" s="980"/>
      <c r="BK114" s="980"/>
      <c r="BL114" s="980"/>
      <c r="BM114" s="980"/>
      <c r="BN114" s="980"/>
      <c r="BO114" s="980"/>
      <c r="BP114" s="981"/>
      <c r="BQ114" s="949">
        <v>2271187</v>
      </c>
      <c r="BR114" s="950"/>
      <c r="BS114" s="950"/>
      <c r="BT114" s="950"/>
      <c r="BU114" s="950"/>
      <c r="BV114" s="950">
        <v>1991819</v>
      </c>
      <c r="BW114" s="950"/>
      <c r="BX114" s="950"/>
      <c r="BY114" s="950"/>
      <c r="BZ114" s="950"/>
      <c r="CA114" s="950">
        <v>1830939</v>
      </c>
      <c r="CB114" s="950"/>
      <c r="CC114" s="950"/>
      <c r="CD114" s="950"/>
      <c r="CE114" s="950"/>
      <c r="CF114" s="944">
        <v>24</v>
      </c>
      <c r="CG114" s="945"/>
      <c r="CH114" s="945"/>
      <c r="CI114" s="945"/>
      <c r="CJ114" s="945"/>
      <c r="CK114" s="975"/>
      <c r="CL114" s="976"/>
      <c r="CM114" s="946" t="s">
        <v>425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114</v>
      </c>
      <c r="DH114" s="989"/>
      <c r="DI114" s="989"/>
      <c r="DJ114" s="989"/>
      <c r="DK114" s="990"/>
      <c r="DL114" s="991" t="s">
        <v>114</v>
      </c>
      <c r="DM114" s="989"/>
      <c r="DN114" s="989"/>
      <c r="DO114" s="989"/>
      <c r="DP114" s="990"/>
      <c r="DQ114" s="991" t="s">
        <v>114</v>
      </c>
      <c r="DR114" s="989"/>
      <c r="DS114" s="989"/>
      <c r="DT114" s="989"/>
      <c r="DU114" s="990"/>
      <c r="DV114" s="992" t="s">
        <v>114</v>
      </c>
      <c r="DW114" s="993"/>
      <c r="DX114" s="993"/>
      <c r="DY114" s="993"/>
      <c r="DZ114" s="994"/>
    </row>
    <row r="115" spans="1:130" s="199" customFormat="1" ht="26.25" customHeight="1" x14ac:dyDescent="0.15">
      <c r="A115" s="984"/>
      <c r="B115" s="985"/>
      <c r="C115" s="980" t="s">
        <v>426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5677</v>
      </c>
      <c r="AB115" s="964"/>
      <c r="AC115" s="964"/>
      <c r="AD115" s="964"/>
      <c r="AE115" s="965"/>
      <c r="AF115" s="966">
        <v>5409</v>
      </c>
      <c r="AG115" s="964"/>
      <c r="AH115" s="964"/>
      <c r="AI115" s="964"/>
      <c r="AJ115" s="965"/>
      <c r="AK115" s="966">
        <v>5141</v>
      </c>
      <c r="AL115" s="964"/>
      <c r="AM115" s="964"/>
      <c r="AN115" s="964"/>
      <c r="AO115" s="965"/>
      <c r="AP115" s="967">
        <v>0.1</v>
      </c>
      <c r="AQ115" s="968"/>
      <c r="AR115" s="968"/>
      <c r="AS115" s="968"/>
      <c r="AT115" s="969"/>
      <c r="AU115" s="930"/>
      <c r="AV115" s="931"/>
      <c r="AW115" s="931"/>
      <c r="AX115" s="931"/>
      <c r="AY115" s="931"/>
      <c r="AZ115" s="979" t="s">
        <v>427</v>
      </c>
      <c r="BA115" s="980"/>
      <c r="BB115" s="980"/>
      <c r="BC115" s="980"/>
      <c r="BD115" s="980"/>
      <c r="BE115" s="980"/>
      <c r="BF115" s="980"/>
      <c r="BG115" s="980"/>
      <c r="BH115" s="980"/>
      <c r="BI115" s="980"/>
      <c r="BJ115" s="980"/>
      <c r="BK115" s="980"/>
      <c r="BL115" s="980"/>
      <c r="BM115" s="980"/>
      <c r="BN115" s="980"/>
      <c r="BO115" s="980"/>
      <c r="BP115" s="981"/>
      <c r="BQ115" s="949" t="s">
        <v>114</v>
      </c>
      <c r="BR115" s="950"/>
      <c r="BS115" s="950"/>
      <c r="BT115" s="950"/>
      <c r="BU115" s="950"/>
      <c r="BV115" s="950" t="s">
        <v>114</v>
      </c>
      <c r="BW115" s="950"/>
      <c r="BX115" s="950"/>
      <c r="BY115" s="950"/>
      <c r="BZ115" s="950"/>
      <c r="CA115" s="950" t="s">
        <v>114</v>
      </c>
      <c r="CB115" s="950"/>
      <c r="CC115" s="950"/>
      <c r="CD115" s="950"/>
      <c r="CE115" s="950"/>
      <c r="CF115" s="944" t="s">
        <v>114</v>
      </c>
      <c r="CG115" s="945"/>
      <c r="CH115" s="945"/>
      <c r="CI115" s="945"/>
      <c r="CJ115" s="945"/>
      <c r="CK115" s="975"/>
      <c r="CL115" s="976"/>
      <c r="CM115" s="979" t="s">
        <v>428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114</v>
      </c>
      <c r="DH115" s="989"/>
      <c r="DI115" s="989"/>
      <c r="DJ115" s="989"/>
      <c r="DK115" s="990"/>
      <c r="DL115" s="991" t="s">
        <v>114</v>
      </c>
      <c r="DM115" s="989"/>
      <c r="DN115" s="989"/>
      <c r="DO115" s="989"/>
      <c r="DP115" s="990"/>
      <c r="DQ115" s="991" t="s">
        <v>114</v>
      </c>
      <c r="DR115" s="989"/>
      <c r="DS115" s="989"/>
      <c r="DT115" s="989"/>
      <c r="DU115" s="990"/>
      <c r="DV115" s="992" t="s">
        <v>114</v>
      </c>
      <c r="DW115" s="993"/>
      <c r="DX115" s="993"/>
      <c r="DY115" s="993"/>
      <c r="DZ115" s="994"/>
    </row>
    <row r="116" spans="1:130" s="199" customFormat="1" ht="26.25" customHeight="1" x14ac:dyDescent="0.15">
      <c r="A116" s="986"/>
      <c r="B116" s="987"/>
      <c r="C116" s="995" t="s">
        <v>429</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114</v>
      </c>
      <c r="AB116" s="989"/>
      <c r="AC116" s="989"/>
      <c r="AD116" s="989"/>
      <c r="AE116" s="990"/>
      <c r="AF116" s="991" t="s">
        <v>114</v>
      </c>
      <c r="AG116" s="989"/>
      <c r="AH116" s="989"/>
      <c r="AI116" s="989"/>
      <c r="AJ116" s="990"/>
      <c r="AK116" s="991" t="s">
        <v>114</v>
      </c>
      <c r="AL116" s="989"/>
      <c r="AM116" s="989"/>
      <c r="AN116" s="989"/>
      <c r="AO116" s="990"/>
      <c r="AP116" s="992" t="s">
        <v>114</v>
      </c>
      <c r="AQ116" s="993"/>
      <c r="AR116" s="993"/>
      <c r="AS116" s="993"/>
      <c r="AT116" s="994"/>
      <c r="AU116" s="930"/>
      <c r="AV116" s="931"/>
      <c r="AW116" s="931"/>
      <c r="AX116" s="931"/>
      <c r="AY116" s="931"/>
      <c r="AZ116" s="997" t="s">
        <v>430</v>
      </c>
      <c r="BA116" s="998"/>
      <c r="BB116" s="998"/>
      <c r="BC116" s="998"/>
      <c r="BD116" s="998"/>
      <c r="BE116" s="998"/>
      <c r="BF116" s="998"/>
      <c r="BG116" s="998"/>
      <c r="BH116" s="998"/>
      <c r="BI116" s="998"/>
      <c r="BJ116" s="998"/>
      <c r="BK116" s="998"/>
      <c r="BL116" s="998"/>
      <c r="BM116" s="998"/>
      <c r="BN116" s="998"/>
      <c r="BO116" s="998"/>
      <c r="BP116" s="999"/>
      <c r="BQ116" s="949" t="s">
        <v>114</v>
      </c>
      <c r="BR116" s="950"/>
      <c r="BS116" s="950"/>
      <c r="BT116" s="950"/>
      <c r="BU116" s="950"/>
      <c r="BV116" s="950" t="s">
        <v>114</v>
      </c>
      <c r="BW116" s="950"/>
      <c r="BX116" s="950"/>
      <c r="BY116" s="950"/>
      <c r="BZ116" s="950"/>
      <c r="CA116" s="950" t="s">
        <v>114</v>
      </c>
      <c r="CB116" s="950"/>
      <c r="CC116" s="950"/>
      <c r="CD116" s="950"/>
      <c r="CE116" s="950"/>
      <c r="CF116" s="944" t="s">
        <v>114</v>
      </c>
      <c r="CG116" s="945"/>
      <c r="CH116" s="945"/>
      <c r="CI116" s="945"/>
      <c r="CJ116" s="945"/>
      <c r="CK116" s="975"/>
      <c r="CL116" s="976"/>
      <c r="CM116" s="946" t="s">
        <v>431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13265</v>
      </c>
      <c r="DH116" s="989"/>
      <c r="DI116" s="989"/>
      <c r="DJ116" s="989"/>
      <c r="DK116" s="990"/>
      <c r="DL116" s="991">
        <v>8399</v>
      </c>
      <c r="DM116" s="989"/>
      <c r="DN116" s="989"/>
      <c r="DO116" s="989"/>
      <c r="DP116" s="990"/>
      <c r="DQ116" s="991">
        <v>3533</v>
      </c>
      <c r="DR116" s="989"/>
      <c r="DS116" s="989"/>
      <c r="DT116" s="989"/>
      <c r="DU116" s="990"/>
      <c r="DV116" s="992">
        <v>0</v>
      </c>
      <c r="DW116" s="993"/>
      <c r="DX116" s="993"/>
      <c r="DY116" s="993"/>
      <c r="DZ116" s="994"/>
    </row>
    <row r="117" spans="1:130" s="199" customFormat="1" ht="26.25" customHeight="1" x14ac:dyDescent="0.15">
      <c r="A117" s="934" t="s">
        <v>173</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432</v>
      </c>
      <c r="Z117" s="916"/>
      <c r="AA117" s="1006">
        <v>2370880</v>
      </c>
      <c r="AB117" s="1007"/>
      <c r="AC117" s="1007"/>
      <c r="AD117" s="1007"/>
      <c r="AE117" s="1008"/>
      <c r="AF117" s="1009">
        <v>2466408</v>
      </c>
      <c r="AG117" s="1007"/>
      <c r="AH117" s="1007"/>
      <c r="AI117" s="1007"/>
      <c r="AJ117" s="1008"/>
      <c r="AK117" s="1009">
        <v>2480114</v>
      </c>
      <c r="AL117" s="1007"/>
      <c r="AM117" s="1007"/>
      <c r="AN117" s="1007"/>
      <c r="AO117" s="1008"/>
      <c r="AP117" s="1010"/>
      <c r="AQ117" s="1011"/>
      <c r="AR117" s="1011"/>
      <c r="AS117" s="1011"/>
      <c r="AT117" s="1012"/>
      <c r="AU117" s="930"/>
      <c r="AV117" s="931"/>
      <c r="AW117" s="931"/>
      <c r="AX117" s="931"/>
      <c r="AY117" s="931"/>
      <c r="AZ117" s="997" t="s">
        <v>433</v>
      </c>
      <c r="BA117" s="998"/>
      <c r="BB117" s="998"/>
      <c r="BC117" s="998"/>
      <c r="BD117" s="998"/>
      <c r="BE117" s="998"/>
      <c r="BF117" s="998"/>
      <c r="BG117" s="998"/>
      <c r="BH117" s="998"/>
      <c r="BI117" s="998"/>
      <c r="BJ117" s="998"/>
      <c r="BK117" s="998"/>
      <c r="BL117" s="998"/>
      <c r="BM117" s="998"/>
      <c r="BN117" s="998"/>
      <c r="BO117" s="998"/>
      <c r="BP117" s="999"/>
      <c r="BQ117" s="949" t="s">
        <v>114</v>
      </c>
      <c r="BR117" s="950"/>
      <c r="BS117" s="950"/>
      <c r="BT117" s="950"/>
      <c r="BU117" s="950"/>
      <c r="BV117" s="950" t="s">
        <v>114</v>
      </c>
      <c r="BW117" s="950"/>
      <c r="BX117" s="950"/>
      <c r="BY117" s="950"/>
      <c r="BZ117" s="950"/>
      <c r="CA117" s="950" t="s">
        <v>114</v>
      </c>
      <c r="CB117" s="950"/>
      <c r="CC117" s="950"/>
      <c r="CD117" s="950"/>
      <c r="CE117" s="950"/>
      <c r="CF117" s="944" t="s">
        <v>114</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114</v>
      </c>
      <c r="DH117" s="989"/>
      <c r="DI117" s="989"/>
      <c r="DJ117" s="989"/>
      <c r="DK117" s="990"/>
      <c r="DL117" s="991" t="s">
        <v>114</v>
      </c>
      <c r="DM117" s="989"/>
      <c r="DN117" s="989"/>
      <c r="DO117" s="989"/>
      <c r="DP117" s="990"/>
      <c r="DQ117" s="991" t="s">
        <v>114</v>
      </c>
      <c r="DR117" s="989"/>
      <c r="DS117" s="989"/>
      <c r="DT117" s="989"/>
      <c r="DU117" s="990"/>
      <c r="DV117" s="992" t="s">
        <v>114</v>
      </c>
      <c r="DW117" s="993"/>
      <c r="DX117" s="993"/>
      <c r="DY117" s="993"/>
      <c r="DZ117" s="994"/>
    </row>
    <row r="118" spans="1:130" s="199" customFormat="1" ht="26.25" customHeight="1" x14ac:dyDescent="0.15">
      <c r="A118" s="934" t="s">
        <v>408</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406</v>
      </c>
      <c r="AB118" s="915"/>
      <c r="AC118" s="915"/>
      <c r="AD118" s="915"/>
      <c r="AE118" s="916"/>
      <c r="AF118" s="914" t="s">
        <v>290</v>
      </c>
      <c r="AG118" s="915"/>
      <c r="AH118" s="915"/>
      <c r="AI118" s="915"/>
      <c r="AJ118" s="916"/>
      <c r="AK118" s="914" t="s">
        <v>289</v>
      </c>
      <c r="AL118" s="915"/>
      <c r="AM118" s="915"/>
      <c r="AN118" s="915"/>
      <c r="AO118" s="916"/>
      <c r="AP118" s="1001" t="s">
        <v>407</v>
      </c>
      <c r="AQ118" s="1002"/>
      <c r="AR118" s="1002"/>
      <c r="AS118" s="1002"/>
      <c r="AT118" s="1003"/>
      <c r="AU118" s="930"/>
      <c r="AV118" s="931"/>
      <c r="AW118" s="931"/>
      <c r="AX118" s="931"/>
      <c r="AY118" s="931"/>
      <c r="AZ118" s="1004" t="s">
        <v>435</v>
      </c>
      <c r="BA118" s="995"/>
      <c r="BB118" s="995"/>
      <c r="BC118" s="995"/>
      <c r="BD118" s="995"/>
      <c r="BE118" s="995"/>
      <c r="BF118" s="995"/>
      <c r="BG118" s="995"/>
      <c r="BH118" s="995"/>
      <c r="BI118" s="995"/>
      <c r="BJ118" s="995"/>
      <c r="BK118" s="995"/>
      <c r="BL118" s="995"/>
      <c r="BM118" s="995"/>
      <c r="BN118" s="995"/>
      <c r="BO118" s="995"/>
      <c r="BP118" s="996"/>
      <c r="BQ118" s="1027" t="s">
        <v>114</v>
      </c>
      <c r="BR118" s="1028"/>
      <c r="BS118" s="1028"/>
      <c r="BT118" s="1028"/>
      <c r="BU118" s="1028"/>
      <c r="BV118" s="1028" t="s">
        <v>114</v>
      </c>
      <c r="BW118" s="1028"/>
      <c r="BX118" s="1028"/>
      <c r="BY118" s="1028"/>
      <c r="BZ118" s="1028"/>
      <c r="CA118" s="1028" t="s">
        <v>114</v>
      </c>
      <c r="CB118" s="1028"/>
      <c r="CC118" s="1028"/>
      <c r="CD118" s="1028"/>
      <c r="CE118" s="1028"/>
      <c r="CF118" s="944" t="s">
        <v>114</v>
      </c>
      <c r="CG118" s="945"/>
      <c r="CH118" s="945"/>
      <c r="CI118" s="945"/>
      <c r="CJ118" s="945"/>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114</v>
      </c>
      <c r="DH118" s="989"/>
      <c r="DI118" s="989"/>
      <c r="DJ118" s="989"/>
      <c r="DK118" s="990"/>
      <c r="DL118" s="991" t="s">
        <v>114</v>
      </c>
      <c r="DM118" s="989"/>
      <c r="DN118" s="989"/>
      <c r="DO118" s="989"/>
      <c r="DP118" s="990"/>
      <c r="DQ118" s="991" t="s">
        <v>114</v>
      </c>
      <c r="DR118" s="989"/>
      <c r="DS118" s="989"/>
      <c r="DT118" s="989"/>
      <c r="DU118" s="990"/>
      <c r="DV118" s="992" t="s">
        <v>114</v>
      </c>
      <c r="DW118" s="993"/>
      <c r="DX118" s="993"/>
      <c r="DY118" s="993"/>
      <c r="DZ118" s="994"/>
    </row>
    <row r="119" spans="1:130" s="199" customFormat="1" ht="26.25" customHeight="1" x14ac:dyDescent="0.15">
      <c r="A119" s="1088" t="s">
        <v>411</v>
      </c>
      <c r="B119" s="974"/>
      <c r="C119" s="953" t="s">
        <v>412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114</v>
      </c>
      <c r="AB119" s="922"/>
      <c r="AC119" s="922"/>
      <c r="AD119" s="922"/>
      <c r="AE119" s="923"/>
      <c r="AF119" s="924" t="s">
        <v>114</v>
      </c>
      <c r="AG119" s="922"/>
      <c r="AH119" s="922"/>
      <c r="AI119" s="922"/>
      <c r="AJ119" s="923"/>
      <c r="AK119" s="924" t="s">
        <v>114</v>
      </c>
      <c r="AL119" s="922"/>
      <c r="AM119" s="922"/>
      <c r="AN119" s="922"/>
      <c r="AO119" s="923"/>
      <c r="AP119" s="925" t="s">
        <v>114</v>
      </c>
      <c r="AQ119" s="926"/>
      <c r="AR119" s="926"/>
      <c r="AS119" s="926"/>
      <c r="AT119" s="927"/>
      <c r="AU119" s="932"/>
      <c r="AV119" s="933"/>
      <c r="AW119" s="933"/>
      <c r="AX119" s="933"/>
      <c r="AY119" s="933"/>
      <c r="AZ119" s="230" t="s">
        <v>173</v>
      </c>
      <c r="BA119" s="230"/>
      <c r="BB119" s="230"/>
      <c r="BC119" s="230"/>
      <c r="BD119" s="230"/>
      <c r="BE119" s="230"/>
      <c r="BF119" s="230"/>
      <c r="BG119" s="230"/>
      <c r="BH119" s="230"/>
      <c r="BI119" s="230"/>
      <c r="BJ119" s="230"/>
      <c r="BK119" s="230"/>
      <c r="BL119" s="230"/>
      <c r="BM119" s="230"/>
      <c r="BN119" s="230"/>
      <c r="BO119" s="1005" t="s">
        <v>437</v>
      </c>
      <c r="BP119" s="1036"/>
      <c r="BQ119" s="1027">
        <v>33142965</v>
      </c>
      <c r="BR119" s="1028"/>
      <c r="BS119" s="1028"/>
      <c r="BT119" s="1028"/>
      <c r="BU119" s="1028"/>
      <c r="BV119" s="1028">
        <v>33183683</v>
      </c>
      <c r="BW119" s="1028"/>
      <c r="BX119" s="1028"/>
      <c r="BY119" s="1028"/>
      <c r="BZ119" s="1028"/>
      <c r="CA119" s="1028">
        <v>31820683</v>
      </c>
      <c r="CB119" s="1028"/>
      <c r="CC119" s="1028"/>
      <c r="CD119" s="1028"/>
      <c r="CE119" s="1028"/>
      <c r="CF119" s="1029"/>
      <c r="CG119" s="1030"/>
      <c r="CH119" s="1030"/>
      <c r="CI119" s="1030"/>
      <c r="CJ119" s="1031"/>
      <c r="CK119" s="977"/>
      <c r="CL119" s="978"/>
      <c r="CM119" s="1032" t="s">
        <v>438</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114</v>
      </c>
      <c r="DH119" s="1014"/>
      <c r="DI119" s="1014"/>
      <c r="DJ119" s="1014"/>
      <c r="DK119" s="1015"/>
      <c r="DL119" s="1013" t="s">
        <v>114</v>
      </c>
      <c r="DM119" s="1014"/>
      <c r="DN119" s="1014"/>
      <c r="DO119" s="1014"/>
      <c r="DP119" s="1015"/>
      <c r="DQ119" s="1013" t="s">
        <v>114</v>
      </c>
      <c r="DR119" s="1014"/>
      <c r="DS119" s="1014"/>
      <c r="DT119" s="1014"/>
      <c r="DU119" s="1015"/>
      <c r="DV119" s="1016" t="s">
        <v>114</v>
      </c>
      <c r="DW119" s="1017"/>
      <c r="DX119" s="1017"/>
      <c r="DY119" s="1017"/>
      <c r="DZ119" s="1018"/>
    </row>
    <row r="120" spans="1:130" s="199" customFormat="1" ht="26.25" customHeight="1" x14ac:dyDescent="0.15">
      <c r="A120" s="1089"/>
      <c r="B120" s="976"/>
      <c r="C120" s="946" t="s">
        <v>415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114</v>
      </c>
      <c r="AB120" s="989"/>
      <c r="AC120" s="989"/>
      <c r="AD120" s="989"/>
      <c r="AE120" s="990"/>
      <c r="AF120" s="991" t="s">
        <v>114</v>
      </c>
      <c r="AG120" s="989"/>
      <c r="AH120" s="989"/>
      <c r="AI120" s="989"/>
      <c r="AJ120" s="990"/>
      <c r="AK120" s="991" t="s">
        <v>114</v>
      </c>
      <c r="AL120" s="989"/>
      <c r="AM120" s="989"/>
      <c r="AN120" s="989"/>
      <c r="AO120" s="990"/>
      <c r="AP120" s="992" t="s">
        <v>114</v>
      </c>
      <c r="AQ120" s="993"/>
      <c r="AR120" s="993"/>
      <c r="AS120" s="993"/>
      <c r="AT120" s="994"/>
      <c r="AU120" s="1019" t="s">
        <v>439</v>
      </c>
      <c r="AV120" s="1020"/>
      <c r="AW120" s="1020"/>
      <c r="AX120" s="1020"/>
      <c r="AY120" s="1021"/>
      <c r="AZ120" s="970" t="s">
        <v>440</v>
      </c>
      <c r="BA120" s="919"/>
      <c r="BB120" s="919"/>
      <c r="BC120" s="919"/>
      <c r="BD120" s="919"/>
      <c r="BE120" s="919"/>
      <c r="BF120" s="919"/>
      <c r="BG120" s="919"/>
      <c r="BH120" s="919"/>
      <c r="BI120" s="919"/>
      <c r="BJ120" s="919"/>
      <c r="BK120" s="919"/>
      <c r="BL120" s="919"/>
      <c r="BM120" s="919"/>
      <c r="BN120" s="919"/>
      <c r="BO120" s="919"/>
      <c r="BP120" s="920"/>
      <c r="BQ120" s="956">
        <v>3483594</v>
      </c>
      <c r="BR120" s="957"/>
      <c r="BS120" s="957"/>
      <c r="BT120" s="957"/>
      <c r="BU120" s="957"/>
      <c r="BV120" s="957">
        <v>3487827</v>
      </c>
      <c r="BW120" s="957"/>
      <c r="BX120" s="957"/>
      <c r="BY120" s="957"/>
      <c r="BZ120" s="957"/>
      <c r="CA120" s="957">
        <v>3473780</v>
      </c>
      <c r="CB120" s="957"/>
      <c r="CC120" s="957"/>
      <c r="CD120" s="957"/>
      <c r="CE120" s="957"/>
      <c r="CF120" s="971">
        <v>45.5</v>
      </c>
      <c r="CG120" s="972"/>
      <c r="CH120" s="972"/>
      <c r="CI120" s="972"/>
      <c r="CJ120" s="972"/>
      <c r="CK120" s="1037" t="s">
        <v>441</v>
      </c>
      <c r="CL120" s="1038"/>
      <c r="CM120" s="1038"/>
      <c r="CN120" s="1038"/>
      <c r="CO120" s="1039"/>
      <c r="CP120" s="1045" t="s">
        <v>390</v>
      </c>
      <c r="CQ120" s="1046"/>
      <c r="CR120" s="1046"/>
      <c r="CS120" s="1046"/>
      <c r="CT120" s="1046"/>
      <c r="CU120" s="1046"/>
      <c r="CV120" s="1046"/>
      <c r="CW120" s="1046"/>
      <c r="CX120" s="1046"/>
      <c r="CY120" s="1046"/>
      <c r="CZ120" s="1046"/>
      <c r="DA120" s="1046"/>
      <c r="DB120" s="1046"/>
      <c r="DC120" s="1046"/>
      <c r="DD120" s="1046"/>
      <c r="DE120" s="1046"/>
      <c r="DF120" s="1047"/>
      <c r="DG120" s="956">
        <v>9360014</v>
      </c>
      <c r="DH120" s="957"/>
      <c r="DI120" s="957"/>
      <c r="DJ120" s="957"/>
      <c r="DK120" s="957"/>
      <c r="DL120" s="957">
        <v>9240615</v>
      </c>
      <c r="DM120" s="957"/>
      <c r="DN120" s="957"/>
      <c r="DO120" s="957"/>
      <c r="DP120" s="957"/>
      <c r="DQ120" s="957">
        <v>8865445</v>
      </c>
      <c r="DR120" s="957"/>
      <c r="DS120" s="957"/>
      <c r="DT120" s="957"/>
      <c r="DU120" s="957"/>
      <c r="DV120" s="958">
        <v>116.2</v>
      </c>
      <c r="DW120" s="958"/>
      <c r="DX120" s="958"/>
      <c r="DY120" s="958"/>
      <c r="DZ120" s="959"/>
    </row>
    <row r="121" spans="1:130" s="199" customFormat="1" ht="26.25" customHeight="1" x14ac:dyDescent="0.15">
      <c r="A121" s="1089"/>
      <c r="B121" s="976"/>
      <c r="C121" s="997" t="s">
        <v>442</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114</v>
      </c>
      <c r="AB121" s="989"/>
      <c r="AC121" s="989"/>
      <c r="AD121" s="989"/>
      <c r="AE121" s="990"/>
      <c r="AF121" s="991" t="s">
        <v>114</v>
      </c>
      <c r="AG121" s="989"/>
      <c r="AH121" s="989"/>
      <c r="AI121" s="989"/>
      <c r="AJ121" s="990"/>
      <c r="AK121" s="991" t="s">
        <v>114</v>
      </c>
      <c r="AL121" s="989"/>
      <c r="AM121" s="989"/>
      <c r="AN121" s="989"/>
      <c r="AO121" s="990"/>
      <c r="AP121" s="992" t="s">
        <v>114</v>
      </c>
      <c r="AQ121" s="993"/>
      <c r="AR121" s="993"/>
      <c r="AS121" s="993"/>
      <c r="AT121" s="994"/>
      <c r="AU121" s="1022"/>
      <c r="AV121" s="1023"/>
      <c r="AW121" s="1023"/>
      <c r="AX121" s="1023"/>
      <c r="AY121" s="1024"/>
      <c r="AZ121" s="979" t="s">
        <v>443</v>
      </c>
      <c r="BA121" s="980"/>
      <c r="BB121" s="980"/>
      <c r="BC121" s="980"/>
      <c r="BD121" s="980"/>
      <c r="BE121" s="980"/>
      <c r="BF121" s="980"/>
      <c r="BG121" s="980"/>
      <c r="BH121" s="980"/>
      <c r="BI121" s="980"/>
      <c r="BJ121" s="980"/>
      <c r="BK121" s="980"/>
      <c r="BL121" s="980"/>
      <c r="BM121" s="980"/>
      <c r="BN121" s="980"/>
      <c r="BO121" s="980"/>
      <c r="BP121" s="981"/>
      <c r="BQ121" s="949">
        <v>396914</v>
      </c>
      <c r="BR121" s="950"/>
      <c r="BS121" s="950"/>
      <c r="BT121" s="950"/>
      <c r="BU121" s="950"/>
      <c r="BV121" s="950">
        <v>363499</v>
      </c>
      <c r="BW121" s="950"/>
      <c r="BX121" s="950"/>
      <c r="BY121" s="950"/>
      <c r="BZ121" s="950"/>
      <c r="CA121" s="950">
        <v>323993</v>
      </c>
      <c r="CB121" s="950"/>
      <c r="CC121" s="950"/>
      <c r="CD121" s="950"/>
      <c r="CE121" s="950"/>
      <c r="CF121" s="944">
        <v>4.2</v>
      </c>
      <c r="CG121" s="945"/>
      <c r="CH121" s="945"/>
      <c r="CI121" s="945"/>
      <c r="CJ121" s="945"/>
      <c r="CK121" s="1040"/>
      <c r="CL121" s="1041"/>
      <c r="CM121" s="1041"/>
      <c r="CN121" s="1041"/>
      <c r="CO121" s="1042"/>
      <c r="CP121" s="1050" t="s">
        <v>391</v>
      </c>
      <c r="CQ121" s="1051"/>
      <c r="CR121" s="1051"/>
      <c r="CS121" s="1051"/>
      <c r="CT121" s="1051"/>
      <c r="CU121" s="1051"/>
      <c r="CV121" s="1051"/>
      <c r="CW121" s="1051"/>
      <c r="CX121" s="1051"/>
      <c r="CY121" s="1051"/>
      <c r="CZ121" s="1051"/>
      <c r="DA121" s="1051"/>
      <c r="DB121" s="1051"/>
      <c r="DC121" s="1051"/>
      <c r="DD121" s="1051"/>
      <c r="DE121" s="1051"/>
      <c r="DF121" s="1052"/>
      <c r="DG121" s="949">
        <v>2985152</v>
      </c>
      <c r="DH121" s="950"/>
      <c r="DI121" s="950"/>
      <c r="DJ121" s="950"/>
      <c r="DK121" s="950"/>
      <c r="DL121" s="950">
        <v>2910640</v>
      </c>
      <c r="DM121" s="950"/>
      <c r="DN121" s="950"/>
      <c r="DO121" s="950"/>
      <c r="DP121" s="950"/>
      <c r="DQ121" s="950">
        <v>2814118</v>
      </c>
      <c r="DR121" s="950"/>
      <c r="DS121" s="950"/>
      <c r="DT121" s="950"/>
      <c r="DU121" s="950"/>
      <c r="DV121" s="951">
        <v>36.9</v>
      </c>
      <c r="DW121" s="951"/>
      <c r="DX121" s="951"/>
      <c r="DY121" s="951"/>
      <c r="DZ121" s="952"/>
    </row>
    <row r="122" spans="1:130" s="199" customFormat="1" ht="26.25" customHeight="1" x14ac:dyDescent="0.15">
      <c r="A122" s="1089"/>
      <c r="B122" s="976"/>
      <c r="C122" s="946" t="s">
        <v>425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114</v>
      </c>
      <c r="AB122" s="989"/>
      <c r="AC122" s="989"/>
      <c r="AD122" s="989"/>
      <c r="AE122" s="990"/>
      <c r="AF122" s="991" t="s">
        <v>114</v>
      </c>
      <c r="AG122" s="989"/>
      <c r="AH122" s="989"/>
      <c r="AI122" s="989"/>
      <c r="AJ122" s="990"/>
      <c r="AK122" s="991" t="s">
        <v>114</v>
      </c>
      <c r="AL122" s="989"/>
      <c r="AM122" s="989"/>
      <c r="AN122" s="989"/>
      <c r="AO122" s="990"/>
      <c r="AP122" s="992" t="s">
        <v>114</v>
      </c>
      <c r="AQ122" s="993"/>
      <c r="AR122" s="993"/>
      <c r="AS122" s="993"/>
      <c r="AT122" s="994"/>
      <c r="AU122" s="1022"/>
      <c r="AV122" s="1023"/>
      <c r="AW122" s="1023"/>
      <c r="AX122" s="1023"/>
      <c r="AY122" s="1024"/>
      <c r="AZ122" s="1004" t="s">
        <v>444</v>
      </c>
      <c r="BA122" s="995"/>
      <c r="BB122" s="995"/>
      <c r="BC122" s="995"/>
      <c r="BD122" s="995"/>
      <c r="BE122" s="995"/>
      <c r="BF122" s="995"/>
      <c r="BG122" s="995"/>
      <c r="BH122" s="995"/>
      <c r="BI122" s="995"/>
      <c r="BJ122" s="995"/>
      <c r="BK122" s="995"/>
      <c r="BL122" s="995"/>
      <c r="BM122" s="995"/>
      <c r="BN122" s="995"/>
      <c r="BO122" s="995"/>
      <c r="BP122" s="996"/>
      <c r="BQ122" s="1027">
        <v>20953212</v>
      </c>
      <c r="BR122" s="1028"/>
      <c r="BS122" s="1028"/>
      <c r="BT122" s="1028"/>
      <c r="BU122" s="1028"/>
      <c r="BV122" s="1028">
        <v>21618131</v>
      </c>
      <c r="BW122" s="1028"/>
      <c r="BX122" s="1028"/>
      <c r="BY122" s="1028"/>
      <c r="BZ122" s="1028"/>
      <c r="CA122" s="1028">
        <v>21239223</v>
      </c>
      <c r="CB122" s="1028"/>
      <c r="CC122" s="1028"/>
      <c r="CD122" s="1028"/>
      <c r="CE122" s="1028"/>
      <c r="CF122" s="1048">
        <v>278.3</v>
      </c>
      <c r="CG122" s="1049"/>
      <c r="CH122" s="1049"/>
      <c r="CI122" s="1049"/>
      <c r="CJ122" s="1049"/>
      <c r="CK122" s="1040"/>
      <c r="CL122" s="1041"/>
      <c r="CM122" s="1041"/>
      <c r="CN122" s="1041"/>
      <c r="CO122" s="1042"/>
      <c r="CP122" s="1050" t="s">
        <v>388</v>
      </c>
      <c r="CQ122" s="1051"/>
      <c r="CR122" s="1051"/>
      <c r="CS122" s="1051"/>
      <c r="CT122" s="1051"/>
      <c r="CU122" s="1051"/>
      <c r="CV122" s="1051"/>
      <c r="CW122" s="1051"/>
      <c r="CX122" s="1051"/>
      <c r="CY122" s="1051"/>
      <c r="CZ122" s="1051"/>
      <c r="DA122" s="1051"/>
      <c r="DB122" s="1051"/>
      <c r="DC122" s="1051"/>
      <c r="DD122" s="1051"/>
      <c r="DE122" s="1051"/>
      <c r="DF122" s="1052"/>
      <c r="DG122" s="949">
        <v>333510</v>
      </c>
      <c r="DH122" s="950"/>
      <c r="DI122" s="950"/>
      <c r="DJ122" s="950"/>
      <c r="DK122" s="950"/>
      <c r="DL122" s="950">
        <v>498884</v>
      </c>
      <c r="DM122" s="950"/>
      <c r="DN122" s="950"/>
      <c r="DO122" s="950"/>
      <c r="DP122" s="950"/>
      <c r="DQ122" s="950">
        <v>782760</v>
      </c>
      <c r="DR122" s="950"/>
      <c r="DS122" s="950"/>
      <c r="DT122" s="950"/>
      <c r="DU122" s="950"/>
      <c r="DV122" s="951">
        <v>10.3</v>
      </c>
      <c r="DW122" s="951"/>
      <c r="DX122" s="951"/>
      <c r="DY122" s="951"/>
      <c r="DZ122" s="952"/>
    </row>
    <row r="123" spans="1:130" s="199" customFormat="1" ht="26.25" customHeight="1" x14ac:dyDescent="0.15">
      <c r="A123" s="1089"/>
      <c r="B123" s="976"/>
      <c r="C123" s="946" t="s">
        <v>431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5677</v>
      </c>
      <c r="AB123" s="989"/>
      <c r="AC123" s="989"/>
      <c r="AD123" s="989"/>
      <c r="AE123" s="990"/>
      <c r="AF123" s="991">
        <v>5409</v>
      </c>
      <c r="AG123" s="989"/>
      <c r="AH123" s="989"/>
      <c r="AI123" s="989"/>
      <c r="AJ123" s="990"/>
      <c r="AK123" s="991">
        <v>5141</v>
      </c>
      <c r="AL123" s="989"/>
      <c r="AM123" s="989"/>
      <c r="AN123" s="989"/>
      <c r="AO123" s="990"/>
      <c r="AP123" s="992">
        <v>0.1</v>
      </c>
      <c r="AQ123" s="993"/>
      <c r="AR123" s="993"/>
      <c r="AS123" s="993"/>
      <c r="AT123" s="994"/>
      <c r="AU123" s="1025"/>
      <c r="AV123" s="1026"/>
      <c r="AW123" s="1026"/>
      <c r="AX123" s="1026"/>
      <c r="AY123" s="1026"/>
      <c r="AZ123" s="230" t="s">
        <v>173</v>
      </c>
      <c r="BA123" s="230"/>
      <c r="BB123" s="230"/>
      <c r="BC123" s="230"/>
      <c r="BD123" s="230"/>
      <c r="BE123" s="230"/>
      <c r="BF123" s="230"/>
      <c r="BG123" s="230"/>
      <c r="BH123" s="230"/>
      <c r="BI123" s="230"/>
      <c r="BJ123" s="230"/>
      <c r="BK123" s="230"/>
      <c r="BL123" s="230"/>
      <c r="BM123" s="230"/>
      <c r="BN123" s="230"/>
      <c r="BO123" s="1005" t="s">
        <v>445</v>
      </c>
      <c r="BP123" s="1036"/>
      <c r="BQ123" s="1095">
        <v>24833720</v>
      </c>
      <c r="BR123" s="1096"/>
      <c r="BS123" s="1096"/>
      <c r="BT123" s="1096"/>
      <c r="BU123" s="1096"/>
      <c r="BV123" s="1096">
        <v>25469457</v>
      </c>
      <c r="BW123" s="1096"/>
      <c r="BX123" s="1096"/>
      <c r="BY123" s="1096"/>
      <c r="BZ123" s="1096"/>
      <c r="CA123" s="1096">
        <v>25036996</v>
      </c>
      <c r="CB123" s="1096"/>
      <c r="CC123" s="1096"/>
      <c r="CD123" s="1096"/>
      <c r="CE123" s="1096"/>
      <c r="CF123" s="1029"/>
      <c r="CG123" s="1030"/>
      <c r="CH123" s="1030"/>
      <c r="CI123" s="1030"/>
      <c r="CJ123" s="1031"/>
      <c r="CK123" s="1040"/>
      <c r="CL123" s="1041"/>
      <c r="CM123" s="1041"/>
      <c r="CN123" s="1041"/>
      <c r="CO123" s="1042"/>
      <c r="CP123" s="1050" t="s">
        <v>387</v>
      </c>
      <c r="CQ123" s="1051"/>
      <c r="CR123" s="1051"/>
      <c r="CS123" s="1051"/>
      <c r="CT123" s="1051"/>
      <c r="CU123" s="1051"/>
      <c r="CV123" s="1051"/>
      <c r="CW123" s="1051"/>
      <c r="CX123" s="1051"/>
      <c r="CY123" s="1051"/>
      <c r="CZ123" s="1051"/>
      <c r="DA123" s="1051"/>
      <c r="DB123" s="1051"/>
      <c r="DC123" s="1051"/>
      <c r="DD123" s="1051"/>
      <c r="DE123" s="1051"/>
      <c r="DF123" s="1052"/>
      <c r="DG123" s="988">
        <v>88679</v>
      </c>
      <c r="DH123" s="989"/>
      <c r="DI123" s="989"/>
      <c r="DJ123" s="989"/>
      <c r="DK123" s="990"/>
      <c r="DL123" s="991">
        <v>90753</v>
      </c>
      <c r="DM123" s="989"/>
      <c r="DN123" s="989"/>
      <c r="DO123" s="989"/>
      <c r="DP123" s="990"/>
      <c r="DQ123" s="991">
        <v>99720</v>
      </c>
      <c r="DR123" s="989"/>
      <c r="DS123" s="989"/>
      <c r="DT123" s="989"/>
      <c r="DU123" s="990"/>
      <c r="DV123" s="992">
        <v>1.3</v>
      </c>
      <c r="DW123" s="993"/>
      <c r="DX123" s="993"/>
      <c r="DY123" s="993"/>
      <c r="DZ123" s="994"/>
    </row>
    <row r="124" spans="1:130" s="199" customFormat="1" ht="26.25" customHeight="1" thickBot="1" x14ac:dyDescent="0.2">
      <c r="A124" s="1089"/>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114</v>
      </c>
      <c r="AB124" s="989"/>
      <c r="AC124" s="989"/>
      <c r="AD124" s="989"/>
      <c r="AE124" s="990"/>
      <c r="AF124" s="991" t="s">
        <v>114</v>
      </c>
      <c r="AG124" s="989"/>
      <c r="AH124" s="989"/>
      <c r="AI124" s="989"/>
      <c r="AJ124" s="990"/>
      <c r="AK124" s="991" t="s">
        <v>114</v>
      </c>
      <c r="AL124" s="989"/>
      <c r="AM124" s="989"/>
      <c r="AN124" s="989"/>
      <c r="AO124" s="990"/>
      <c r="AP124" s="992" t="s">
        <v>114</v>
      </c>
      <c r="AQ124" s="993"/>
      <c r="AR124" s="993"/>
      <c r="AS124" s="993"/>
      <c r="AT124" s="994"/>
      <c r="AU124" s="1091" t="s">
        <v>446</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108.5</v>
      </c>
      <c r="BR124" s="1058"/>
      <c r="BS124" s="1058"/>
      <c r="BT124" s="1058"/>
      <c r="BU124" s="1058"/>
      <c r="BV124" s="1058">
        <v>100.9</v>
      </c>
      <c r="BW124" s="1058"/>
      <c r="BX124" s="1058"/>
      <c r="BY124" s="1058"/>
      <c r="BZ124" s="1058"/>
      <c r="CA124" s="1058">
        <v>88.8</v>
      </c>
      <c r="CB124" s="1058"/>
      <c r="CC124" s="1058"/>
      <c r="CD124" s="1058"/>
      <c r="CE124" s="1058"/>
      <c r="CF124" s="1059"/>
      <c r="CG124" s="1060"/>
      <c r="CH124" s="1060"/>
      <c r="CI124" s="1060"/>
      <c r="CJ124" s="1061"/>
      <c r="CK124" s="1043"/>
      <c r="CL124" s="1043"/>
      <c r="CM124" s="1043"/>
      <c r="CN124" s="1043"/>
      <c r="CO124" s="1044"/>
      <c r="CP124" s="1050" t="s">
        <v>447</v>
      </c>
      <c r="CQ124" s="1051"/>
      <c r="CR124" s="1051"/>
      <c r="CS124" s="1051"/>
      <c r="CT124" s="1051"/>
      <c r="CU124" s="1051"/>
      <c r="CV124" s="1051"/>
      <c r="CW124" s="1051"/>
      <c r="CX124" s="1051"/>
      <c r="CY124" s="1051"/>
      <c r="CZ124" s="1051"/>
      <c r="DA124" s="1051"/>
      <c r="DB124" s="1051"/>
      <c r="DC124" s="1051"/>
      <c r="DD124" s="1051"/>
      <c r="DE124" s="1051"/>
      <c r="DF124" s="1052"/>
      <c r="DG124" s="1035" t="s">
        <v>114</v>
      </c>
      <c r="DH124" s="1014"/>
      <c r="DI124" s="1014"/>
      <c r="DJ124" s="1014"/>
      <c r="DK124" s="1015"/>
      <c r="DL124" s="1013" t="s">
        <v>114</v>
      </c>
      <c r="DM124" s="1014"/>
      <c r="DN124" s="1014"/>
      <c r="DO124" s="1014"/>
      <c r="DP124" s="1015"/>
      <c r="DQ124" s="1013" t="s">
        <v>114</v>
      </c>
      <c r="DR124" s="1014"/>
      <c r="DS124" s="1014"/>
      <c r="DT124" s="1014"/>
      <c r="DU124" s="1015"/>
      <c r="DV124" s="1016" t="s">
        <v>114</v>
      </c>
      <c r="DW124" s="1017"/>
      <c r="DX124" s="1017"/>
      <c r="DY124" s="1017"/>
      <c r="DZ124" s="1018"/>
    </row>
    <row r="125" spans="1:130" s="199" customFormat="1" ht="26.25" customHeight="1" x14ac:dyDescent="0.15">
      <c r="A125" s="1089"/>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114</v>
      </c>
      <c r="AB125" s="989"/>
      <c r="AC125" s="989"/>
      <c r="AD125" s="989"/>
      <c r="AE125" s="990"/>
      <c r="AF125" s="991" t="s">
        <v>114</v>
      </c>
      <c r="AG125" s="989"/>
      <c r="AH125" s="989"/>
      <c r="AI125" s="989"/>
      <c r="AJ125" s="990"/>
      <c r="AK125" s="991" t="s">
        <v>114</v>
      </c>
      <c r="AL125" s="989"/>
      <c r="AM125" s="989"/>
      <c r="AN125" s="989"/>
      <c r="AO125" s="990"/>
      <c r="AP125" s="992" t="s">
        <v>114</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448</v>
      </c>
      <c r="CL125" s="1038"/>
      <c r="CM125" s="1038"/>
      <c r="CN125" s="1038"/>
      <c r="CO125" s="1039"/>
      <c r="CP125" s="970" t="s">
        <v>449</v>
      </c>
      <c r="CQ125" s="919"/>
      <c r="CR125" s="919"/>
      <c r="CS125" s="919"/>
      <c r="CT125" s="919"/>
      <c r="CU125" s="919"/>
      <c r="CV125" s="919"/>
      <c r="CW125" s="919"/>
      <c r="CX125" s="919"/>
      <c r="CY125" s="919"/>
      <c r="CZ125" s="919"/>
      <c r="DA125" s="919"/>
      <c r="DB125" s="919"/>
      <c r="DC125" s="919"/>
      <c r="DD125" s="919"/>
      <c r="DE125" s="919"/>
      <c r="DF125" s="920"/>
      <c r="DG125" s="956" t="s">
        <v>114</v>
      </c>
      <c r="DH125" s="957"/>
      <c r="DI125" s="957"/>
      <c r="DJ125" s="957"/>
      <c r="DK125" s="957"/>
      <c r="DL125" s="957" t="s">
        <v>114</v>
      </c>
      <c r="DM125" s="957"/>
      <c r="DN125" s="957"/>
      <c r="DO125" s="957"/>
      <c r="DP125" s="957"/>
      <c r="DQ125" s="957" t="s">
        <v>114</v>
      </c>
      <c r="DR125" s="957"/>
      <c r="DS125" s="957"/>
      <c r="DT125" s="957"/>
      <c r="DU125" s="957"/>
      <c r="DV125" s="958" t="s">
        <v>114</v>
      </c>
      <c r="DW125" s="958"/>
      <c r="DX125" s="958"/>
      <c r="DY125" s="958"/>
      <c r="DZ125" s="959"/>
    </row>
    <row r="126" spans="1:130" s="199" customFormat="1" ht="26.25" customHeight="1" thickBot="1" x14ac:dyDescent="0.2">
      <c r="A126" s="1089"/>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114</v>
      </c>
      <c r="AB126" s="989"/>
      <c r="AC126" s="989"/>
      <c r="AD126" s="989"/>
      <c r="AE126" s="990"/>
      <c r="AF126" s="991" t="s">
        <v>114</v>
      </c>
      <c r="AG126" s="989"/>
      <c r="AH126" s="989"/>
      <c r="AI126" s="989"/>
      <c r="AJ126" s="990"/>
      <c r="AK126" s="991" t="s">
        <v>114</v>
      </c>
      <c r="AL126" s="989"/>
      <c r="AM126" s="989"/>
      <c r="AN126" s="989"/>
      <c r="AO126" s="990"/>
      <c r="AP126" s="992" t="s">
        <v>114</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450</v>
      </c>
      <c r="CQ126" s="980"/>
      <c r="CR126" s="980"/>
      <c r="CS126" s="980"/>
      <c r="CT126" s="980"/>
      <c r="CU126" s="980"/>
      <c r="CV126" s="980"/>
      <c r="CW126" s="980"/>
      <c r="CX126" s="980"/>
      <c r="CY126" s="980"/>
      <c r="CZ126" s="980"/>
      <c r="DA126" s="980"/>
      <c r="DB126" s="980"/>
      <c r="DC126" s="980"/>
      <c r="DD126" s="980"/>
      <c r="DE126" s="980"/>
      <c r="DF126" s="981"/>
      <c r="DG126" s="949" t="s">
        <v>114</v>
      </c>
      <c r="DH126" s="950"/>
      <c r="DI126" s="950"/>
      <c r="DJ126" s="950"/>
      <c r="DK126" s="950"/>
      <c r="DL126" s="950" t="s">
        <v>114</v>
      </c>
      <c r="DM126" s="950"/>
      <c r="DN126" s="950"/>
      <c r="DO126" s="950"/>
      <c r="DP126" s="950"/>
      <c r="DQ126" s="950" t="s">
        <v>114</v>
      </c>
      <c r="DR126" s="950"/>
      <c r="DS126" s="950"/>
      <c r="DT126" s="950"/>
      <c r="DU126" s="950"/>
      <c r="DV126" s="951" t="s">
        <v>114</v>
      </c>
      <c r="DW126" s="951"/>
      <c r="DX126" s="951"/>
      <c r="DY126" s="951"/>
      <c r="DZ126" s="952"/>
    </row>
    <row r="127" spans="1:130" s="199" customFormat="1" ht="26.25" customHeight="1" x14ac:dyDescent="0.15">
      <c r="A127" s="1090"/>
      <c r="B127" s="978"/>
      <c r="C127" s="1032" t="s">
        <v>451</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114</v>
      </c>
      <c r="AB127" s="989"/>
      <c r="AC127" s="989"/>
      <c r="AD127" s="989"/>
      <c r="AE127" s="990"/>
      <c r="AF127" s="991" t="s">
        <v>114</v>
      </c>
      <c r="AG127" s="989"/>
      <c r="AH127" s="989"/>
      <c r="AI127" s="989"/>
      <c r="AJ127" s="990"/>
      <c r="AK127" s="991" t="s">
        <v>114</v>
      </c>
      <c r="AL127" s="989"/>
      <c r="AM127" s="989"/>
      <c r="AN127" s="989"/>
      <c r="AO127" s="990"/>
      <c r="AP127" s="992" t="s">
        <v>114</v>
      </c>
      <c r="AQ127" s="993"/>
      <c r="AR127" s="993"/>
      <c r="AS127" s="993"/>
      <c r="AT127" s="994"/>
      <c r="AU127" s="235"/>
      <c r="AV127" s="235"/>
      <c r="AW127" s="235"/>
      <c r="AX127" s="1062" t="s">
        <v>452</v>
      </c>
      <c r="AY127" s="1063"/>
      <c r="AZ127" s="1063"/>
      <c r="BA127" s="1063"/>
      <c r="BB127" s="1063"/>
      <c r="BC127" s="1063"/>
      <c r="BD127" s="1063"/>
      <c r="BE127" s="1064"/>
      <c r="BF127" s="1065" t="s">
        <v>453</v>
      </c>
      <c r="BG127" s="1063"/>
      <c r="BH127" s="1063"/>
      <c r="BI127" s="1063"/>
      <c r="BJ127" s="1063"/>
      <c r="BK127" s="1063"/>
      <c r="BL127" s="1064"/>
      <c r="BM127" s="1065" t="s">
        <v>454</v>
      </c>
      <c r="BN127" s="1063"/>
      <c r="BO127" s="1063"/>
      <c r="BP127" s="1063"/>
      <c r="BQ127" s="1063"/>
      <c r="BR127" s="1063"/>
      <c r="BS127" s="1064"/>
      <c r="BT127" s="1065" t="s">
        <v>455</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456</v>
      </c>
      <c r="CQ127" s="980"/>
      <c r="CR127" s="980"/>
      <c r="CS127" s="980"/>
      <c r="CT127" s="980"/>
      <c r="CU127" s="980"/>
      <c r="CV127" s="980"/>
      <c r="CW127" s="980"/>
      <c r="CX127" s="980"/>
      <c r="CY127" s="980"/>
      <c r="CZ127" s="980"/>
      <c r="DA127" s="980"/>
      <c r="DB127" s="980"/>
      <c r="DC127" s="980"/>
      <c r="DD127" s="980"/>
      <c r="DE127" s="980"/>
      <c r="DF127" s="981"/>
      <c r="DG127" s="949" t="s">
        <v>114</v>
      </c>
      <c r="DH127" s="950"/>
      <c r="DI127" s="950"/>
      <c r="DJ127" s="950"/>
      <c r="DK127" s="950"/>
      <c r="DL127" s="950" t="s">
        <v>114</v>
      </c>
      <c r="DM127" s="950"/>
      <c r="DN127" s="950"/>
      <c r="DO127" s="950"/>
      <c r="DP127" s="950"/>
      <c r="DQ127" s="950" t="s">
        <v>114</v>
      </c>
      <c r="DR127" s="950"/>
      <c r="DS127" s="950"/>
      <c r="DT127" s="950"/>
      <c r="DU127" s="950"/>
      <c r="DV127" s="951" t="s">
        <v>114</v>
      </c>
      <c r="DW127" s="951"/>
      <c r="DX127" s="951"/>
      <c r="DY127" s="951"/>
      <c r="DZ127" s="952"/>
    </row>
    <row r="128" spans="1:130" s="199" customFormat="1" ht="26.25" customHeight="1" thickBot="1" x14ac:dyDescent="0.2">
      <c r="A128" s="1073" t="s">
        <v>457</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458</v>
      </c>
      <c r="X128" s="1075"/>
      <c r="Y128" s="1075"/>
      <c r="Z128" s="1076"/>
      <c r="AA128" s="1077">
        <v>76348</v>
      </c>
      <c r="AB128" s="1078"/>
      <c r="AC128" s="1078"/>
      <c r="AD128" s="1078"/>
      <c r="AE128" s="1079"/>
      <c r="AF128" s="1080">
        <v>77658</v>
      </c>
      <c r="AG128" s="1078"/>
      <c r="AH128" s="1078"/>
      <c r="AI128" s="1078"/>
      <c r="AJ128" s="1079"/>
      <c r="AK128" s="1080">
        <v>65573</v>
      </c>
      <c r="AL128" s="1078"/>
      <c r="AM128" s="1078"/>
      <c r="AN128" s="1078"/>
      <c r="AO128" s="1079"/>
      <c r="AP128" s="1081"/>
      <c r="AQ128" s="1082"/>
      <c r="AR128" s="1082"/>
      <c r="AS128" s="1082"/>
      <c r="AT128" s="1083"/>
      <c r="AU128" s="235"/>
      <c r="AV128" s="235"/>
      <c r="AW128" s="235"/>
      <c r="AX128" s="918" t="s">
        <v>459</v>
      </c>
      <c r="AY128" s="919"/>
      <c r="AZ128" s="919"/>
      <c r="BA128" s="919"/>
      <c r="BB128" s="919"/>
      <c r="BC128" s="919"/>
      <c r="BD128" s="919"/>
      <c r="BE128" s="920"/>
      <c r="BF128" s="1084" t="s">
        <v>114</v>
      </c>
      <c r="BG128" s="1085"/>
      <c r="BH128" s="1085"/>
      <c r="BI128" s="1085"/>
      <c r="BJ128" s="1085"/>
      <c r="BK128" s="1085"/>
      <c r="BL128" s="1086"/>
      <c r="BM128" s="1084">
        <v>13.45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460</v>
      </c>
      <c r="CQ128" s="1067"/>
      <c r="CR128" s="1067"/>
      <c r="CS128" s="1067"/>
      <c r="CT128" s="1067"/>
      <c r="CU128" s="1067"/>
      <c r="CV128" s="1067"/>
      <c r="CW128" s="1067"/>
      <c r="CX128" s="1067"/>
      <c r="CY128" s="1067"/>
      <c r="CZ128" s="1067"/>
      <c r="DA128" s="1067"/>
      <c r="DB128" s="1067"/>
      <c r="DC128" s="1067"/>
      <c r="DD128" s="1067"/>
      <c r="DE128" s="1067"/>
      <c r="DF128" s="1068"/>
      <c r="DG128" s="1069" t="s">
        <v>114</v>
      </c>
      <c r="DH128" s="1070"/>
      <c r="DI128" s="1070"/>
      <c r="DJ128" s="1070"/>
      <c r="DK128" s="1070"/>
      <c r="DL128" s="1070" t="s">
        <v>114</v>
      </c>
      <c r="DM128" s="1070"/>
      <c r="DN128" s="1070"/>
      <c r="DO128" s="1070"/>
      <c r="DP128" s="1070"/>
      <c r="DQ128" s="1070" t="s">
        <v>114</v>
      </c>
      <c r="DR128" s="1070"/>
      <c r="DS128" s="1070"/>
      <c r="DT128" s="1070"/>
      <c r="DU128" s="1070"/>
      <c r="DV128" s="1071" t="s">
        <v>114</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461</v>
      </c>
      <c r="X129" s="1104"/>
      <c r="Y129" s="1104"/>
      <c r="Z129" s="1105"/>
      <c r="AA129" s="988">
        <v>9280046</v>
      </c>
      <c r="AB129" s="989"/>
      <c r="AC129" s="989"/>
      <c r="AD129" s="989"/>
      <c r="AE129" s="990"/>
      <c r="AF129" s="991">
        <v>9307989</v>
      </c>
      <c r="AG129" s="989"/>
      <c r="AH129" s="989"/>
      <c r="AI129" s="989"/>
      <c r="AJ129" s="990"/>
      <c r="AK129" s="991">
        <v>9365441</v>
      </c>
      <c r="AL129" s="989"/>
      <c r="AM129" s="989"/>
      <c r="AN129" s="989"/>
      <c r="AO129" s="990"/>
      <c r="AP129" s="1106"/>
      <c r="AQ129" s="1107"/>
      <c r="AR129" s="1107"/>
      <c r="AS129" s="1107"/>
      <c r="AT129" s="1108"/>
      <c r="AU129" s="237"/>
      <c r="AV129" s="237"/>
      <c r="AW129" s="237"/>
      <c r="AX129" s="1097" t="s">
        <v>462</v>
      </c>
      <c r="AY129" s="980"/>
      <c r="AZ129" s="980"/>
      <c r="BA129" s="980"/>
      <c r="BB129" s="980"/>
      <c r="BC129" s="980"/>
      <c r="BD129" s="980"/>
      <c r="BE129" s="981"/>
      <c r="BF129" s="1098" t="s">
        <v>114</v>
      </c>
      <c r="BG129" s="1099"/>
      <c r="BH129" s="1099"/>
      <c r="BI129" s="1099"/>
      <c r="BJ129" s="1099"/>
      <c r="BK129" s="1099"/>
      <c r="BL129" s="1100"/>
      <c r="BM129" s="1098">
        <v>18.45</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464</v>
      </c>
      <c r="X130" s="1104"/>
      <c r="Y130" s="1104"/>
      <c r="Z130" s="1105"/>
      <c r="AA130" s="988">
        <v>1622154</v>
      </c>
      <c r="AB130" s="989"/>
      <c r="AC130" s="989"/>
      <c r="AD130" s="989"/>
      <c r="AE130" s="990"/>
      <c r="AF130" s="991">
        <v>1662635</v>
      </c>
      <c r="AG130" s="989"/>
      <c r="AH130" s="989"/>
      <c r="AI130" s="989"/>
      <c r="AJ130" s="990"/>
      <c r="AK130" s="991">
        <v>1732883</v>
      </c>
      <c r="AL130" s="989"/>
      <c r="AM130" s="989"/>
      <c r="AN130" s="989"/>
      <c r="AO130" s="990"/>
      <c r="AP130" s="1106"/>
      <c r="AQ130" s="1107"/>
      <c r="AR130" s="1107"/>
      <c r="AS130" s="1107"/>
      <c r="AT130" s="1108"/>
      <c r="AU130" s="237"/>
      <c r="AV130" s="237"/>
      <c r="AW130" s="237"/>
      <c r="AX130" s="1097" t="s">
        <v>465</v>
      </c>
      <c r="AY130" s="980"/>
      <c r="AZ130" s="980"/>
      <c r="BA130" s="980"/>
      <c r="BB130" s="980"/>
      <c r="BC130" s="980"/>
      <c r="BD130" s="980"/>
      <c r="BE130" s="981"/>
      <c r="BF130" s="1134">
        <v>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466</v>
      </c>
      <c r="X131" s="1142"/>
      <c r="Y131" s="1142"/>
      <c r="Z131" s="1143"/>
      <c r="AA131" s="1035">
        <v>7657892</v>
      </c>
      <c r="AB131" s="1014"/>
      <c r="AC131" s="1014"/>
      <c r="AD131" s="1014"/>
      <c r="AE131" s="1015"/>
      <c r="AF131" s="1013">
        <v>7645354</v>
      </c>
      <c r="AG131" s="1014"/>
      <c r="AH131" s="1014"/>
      <c r="AI131" s="1014"/>
      <c r="AJ131" s="1015"/>
      <c r="AK131" s="1013">
        <v>7632558</v>
      </c>
      <c r="AL131" s="1014"/>
      <c r="AM131" s="1014"/>
      <c r="AN131" s="1014"/>
      <c r="AO131" s="1015"/>
      <c r="AP131" s="1144"/>
      <c r="AQ131" s="1145"/>
      <c r="AR131" s="1145"/>
      <c r="AS131" s="1145"/>
      <c r="AT131" s="1146"/>
      <c r="AU131" s="237"/>
      <c r="AV131" s="237"/>
      <c r="AW131" s="237"/>
      <c r="AX131" s="1116" t="s">
        <v>467</v>
      </c>
      <c r="AY131" s="1067"/>
      <c r="AZ131" s="1067"/>
      <c r="BA131" s="1067"/>
      <c r="BB131" s="1067"/>
      <c r="BC131" s="1067"/>
      <c r="BD131" s="1067"/>
      <c r="BE131" s="1068"/>
      <c r="BF131" s="1117">
        <v>88.8</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468</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469</v>
      </c>
      <c r="W132" s="1127"/>
      <c r="X132" s="1127"/>
      <c r="Y132" s="1127"/>
      <c r="Z132" s="1128"/>
      <c r="AA132" s="1129">
        <v>8.7801969520000007</v>
      </c>
      <c r="AB132" s="1130"/>
      <c r="AC132" s="1130"/>
      <c r="AD132" s="1130"/>
      <c r="AE132" s="1131"/>
      <c r="AF132" s="1132">
        <v>9.4974673509999992</v>
      </c>
      <c r="AG132" s="1130"/>
      <c r="AH132" s="1130"/>
      <c r="AI132" s="1130"/>
      <c r="AJ132" s="1131"/>
      <c r="AK132" s="1132">
        <v>8.9309246000000009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470</v>
      </c>
      <c r="W133" s="1110"/>
      <c r="X133" s="1110"/>
      <c r="Y133" s="1110"/>
      <c r="Z133" s="1111"/>
      <c r="AA133" s="1112">
        <v>9.6999999999999993</v>
      </c>
      <c r="AB133" s="1113"/>
      <c r="AC133" s="1113"/>
      <c r="AD133" s="1113"/>
      <c r="AE133" s="1114"/>
      <c r="AF133" s="1112">
        <v>9.4</v>
      </c>
      <c r="AG133" s="1113"/>
      <c r="AH133" s="1113"/>
      <c r="AI133" s="1113"/>
      <c r="AJ133" s="1114"/>
      <c r="AK133" s="1112">
        <v>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50" t="s">
        <v>473</v>
      </c>
      <c r="L7" s="256"/>
      <c r="M7" s="257" t="s">
        <v>474</v>
      </c>
      <c r="N7" s="258"/>
    </row>
    <row r="8" spans="1:16" x14ac:dyDescent="0.15">
      <c r="A8" s="250"/>
      <c r="B8" s="246"/>
      <c r="C8" s="246"/>
      <c r="D8" s="246"/>
      <c r="E8" s="246"/>
      <c r="F8" s="246"/>
      <c r="G8" s="259"/>
      <c r="H8" s="260"/>
      <c r="I8" s="260"/>
      <c r="J8" s="261"/>
      <c r="K8" s="1151"/>
      <c r="L8" s="262" t="s">
        <v>475</v>
      </c>
      <c r="M8" s="263" t="s">
        <v>476</v>
      </c>
      <c r="N8" s="264" t="s">
        <v>477</v>
      </c>
    </row>
    <row r="9" spans="1:16" x14ac:dyDescent="0.15">
      <c r="A9" s="250"/>
      <c r="B9" s="246"/>
      <c r="C9" s="246"/>
      <c r="D9" s="246"/>
      <c r="E9" s="246"/>
      <c r="F9" s="246"/>
      <c r="G9" s="1152" t="s">
        <v>478</v>
      </c>
      <c r="H9" s="1153"/>
      <c r="I9" s="1153"/>
      <c r="J9" s="1154"/>
      <c r="K9" s="265">
        <v>2300567</v>
      </c>
      <c r="L9" s="266">
        <v>90028</v>
      </c>
      <c r="M9" s="267">
        <v>83477</v>
      </c>
      <c r="N9" s="268">
        <v>7.8</v>
      </c>
    </row>
    <row r="10" spans="1:16" x14ac:dyDescent="0.15">
      <c r="A10" s="250"/>
      <c r="B10" s="246"/>
      <c r="C10" s="246"/>
      <c r="D10" s="246"/>
      <c r="E10" s="246"/>
      <c r="F10" s="246"/>
      <c r="G10" s="1152" t="s">
        <v>479</v>
      </c>
      <c r="H10" s="1153"/>
      <c r="I10" s="1153"/>
      <c r="J10" s="1154"/>
      <c r="K10" s="269">
        <v>252440</v>
      </c>
      <c r="L10" s="270">
        <v>9879</v>
      </c>
      <c r="M10" s="271">
        <v>6313</v>
      </c>
      <c r="N10" s="272">
        <v>56.5</v>
      </c>
    </row>
    <row r="11" spans="1:16" ht="13.5" customHeight="1" x14ac:dyDescent="0.15">
      <c r="A11" s="250"/>
      <c r="B11" s="246"/>
      <c r="C11" s="246"/>
      <c r="D11" s="246"/>
      <c r="E11" s="246"/>
      <c r="F11" s="246"/>
      <c r="G11" s="1152" t="s">
        <v>480</v>
      </c>
      <c r="H11" s="1153"/>
      <c r="I11" s="1153"/>
      <c r="J11" s="1154"/>
      <c r="K11" s="269">
        <v>36078</v>
      </c>
      <c r="L11" s="270">
        <v>1412</v>
      </c>
      <c r="M11" s="271">
        <v>8598</v>
      </c>
      <c r="N11" s="272">
        <v>-83.6</v>
      </c>
    </row>
    <row r="12" spans="1:16" ht="13.5" customHeight="1" x14ac:dyDescent="0.15">
      <c r="A12" s="250"/>
      <c r="B12" s="246"/>
      <c r="C12" s="246"/>
      <c r="D12" s="246"/>
      <c r="E12" s="246"/>
      <c r="F12" s="246"/>
      <c r="G12" s="1152" t="s">
        <v>481</v>
      </c>
      <c r="H12" s="1153"/>
      <c r="I12" s="1153"/>
      <c r="J12" s="1154"/>
      <c r="K12" s="269" t="s">
        <v>482</v>
      </c>
      <c r="L12" s="270" t="s">
        <v>482</v>
      </c>
      <c r="M12" s="271">
        <v>1600</v>
      </c>
      <c r="N12" s="272" t="s">
        <v>482</v>
      </c>
    </row>
    <row r="13" spans="1:16" ht="13.5" customHeight="1" x14ac:dyDescent="0.15">
      <c r="A13" s="250"/>
      <c r="B13" s="246"/>
      <c r="C13" s="246"/>
      <c r="D13" s="246"/>
      <c r="E13" s="246"/>
      <c r="F13" s="246"/>
      <c r="G13" s="1152" t="s">
        <v>483</v>
      </c>
      <c r="H13" s="1153"/>
      <c r="I13" s="1153"/>
      <c r="J13" s="1154"/>
      <c r="K13" s="269" t="s">
        <v>482</v>
      </c>
      <c r="L13" s="270" t="s">
        <v>482</v>
      </c>
      <c r="M13" s="271" t="s">
        <v>482</v>
      </c>
      <c r="N13" s="272" t="s">
        <v>482</v>
      </c>
    </row>
    <row r="14" spans="1:16" ht="13.5" customHeight="1" x14ac:dyDescent="0.15">
      <c r="A14" s="250"/>
      <c r="B14" s="246"/>
      <c r="C14" s="246"/>
      <c r="D14" s="246"/>
      <c r="E14" s="246"/>
      <c r="F14" s="246"/>
      <c r="G14" s="1152" t="s">
        <v>484</v>
      </c>
      <c r="H14" s="1153"/>
      <c r="I14" s="1153"/>
      <c r="J14" s="1154"/>
      <c r="K14" s="269">
        <v>47489</v>
      </c>
      <c r="L14" s="270">
        <v>1858</v>
      </c>
      <c r="M14" s="271">
        <v>3683</v>
      </c>
      <c r="N14" s="272">
        <v>-49.6</v>
      </c>
    </row>
    <row r="15" spans="1:16" ht="13.5" customHeight="1" x14ac:dyDescent="0.15">
      <c r="A15" s="250"/>
      <c r="B15" s="246"/>
      <c r="C15" s="246"/>
      <c r="D15" s="246"/>
      <c r="E15" s="246"/>
      <c r="F15" s="246"/>
      <c r="G15" s="1152" t="s">
        <v>485</v>
      </c>
      <c r="H15" s="1153"/>
      <c r="I15" s="1153"/>
      <c r="J15" s="1154"/>
      <c r="K15" s="269">
        <v>9272</v>
      </c>
      <c r="L15" s="270">
        <v>363</v>
      </c>
      <c r="M15" s="271">
        <v>1742</v>
      </c>
      <c r="N15" s="272">
        <v>-79.2</v>
      </c>
    </row>
    <row r="16" spans="1:16" x14ac:dyDescent="0.15">
      <c r="A16" s="250"/>
      <c r="B16" s="246"/>
      <c r="C16" s="246"/>
      <c r="D16" s="246"/>
      <c r="E16" s="246"/>
      <c r="F16" s="246"/>
      <c r="G16" s="1155" t="s">
        <v>486</v>
      </c>
      <c r="H16" s="1156"/>
      <c r="I16" s="1156"/>
      <c r="J16" s="1157"/>
      <c r="K16" s="270">
        <v>-337512</v>
      </c>
      <c r="L16" s="270">
        <v>-13208</v>
      </c>
      <c r="M16" s="271">
        <v>-8939</v>
      </c>
      <c r="N16" s="272">
        <v>47.8</v>
      </c>
    </row>
    <row r="17" spans="1:16" x14ac:dyDescent="0.15">
      <c r="A17" s="250"/>
      <c r="B17" s="246"/>
      <c r="C17" s="246"/>
      <c r="D17" s="246"/>
      <c r="E17" s="246"/>
      <c r="F17" s="246"/>
      <c r="G17" s="1155" t="s">
        <v>173</v>
      </c>
      <c r="H17" s="1156"/>
      <c r="I17" s="1156"/>
      <c r="J17" s="1157"/>
      <c r="K17" s="270">
        <v>2308334</v>
      </c>
      <c r="L17" s="270">
        <v>90332</v>
      </c>
      <c r="M17" s="271">
        <v>96475</v>
      </c>
      <c r="N17" s="272">
        <v>-6.4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47" t="s">
        <v>491</v>
      </c>
      <c r="H21" s="1148"/>
      <c r="I21" s="1148"/>
      <c r="J21" s="1149"/>
      <c r="K21" s="282">
        <v>10.49</v>
      </c>
      <c r="L21" s="283">
        <v>9.61</v>
      </c>
      <c r="M21" s="284">
        <v>0.88</v>
      </c>
      <c r="N21" s="251"/>
      <c r="O21" s="285"/>
      <c r="P21" s="281"/>
    </row>
    <row r="22" spans="1:16" s="286" customFormat="1" x14ac:dyDescent="0.15">
      <c r="A22" s="281"/>
      <c r="B22" s="251"/>
      <c r="C22" s="251"/>
      <c r="D22" s="251"/>
      <c r="E22" s="251"/>
      <c r="F22" s="251"/>
      <c r="G22" s="1147" t="s">
        <v>492</v>
      </c>
      <c r="H22" s="1148"/>
      <c r="I22" s="1148"/>
      <c r="J22" s="1149"/>
      <c r="K22" s="287">
        <v>93.2</v>
      </c>
      <c r="L22" s="288">
        <v>97.6</v>
      </c>
      <c r="M22" s="289">
        <v>-4.4000000000000004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50" t="s">
        <v>473</v>
      </c>
      <c r="L30" s="256"/>
      <c r="M30" s="257" t="s">
        <v>474</v>
      </c>
      <c r="N30" s="258"/>
    </row>
    <row r="31" spans="1:16" x14ac:dyDescent="0.15">
      <c r="A31" s="250"/>
      <c r="B31" s="246"/>
      <c r="C31" s="246"/>
      <c r="D31" s="246"/>
      <c r="E31" s="246"/>
      <c r="F31" s="246"/>
      <c r="G31" s="259"/>
      <c r="H31" s="260"/>
      <c r="I31" s="260"/>
      <c r="J31" s="261"/>
      <c r="K31" s="1151"/>
      <c r="L31" s="262" t="s">
        <v>475</v>
      </c>
      <c r="M31" s="263" t="s">
        <v>476</v>
      </c>
      <c r="N31" s="264" t="s">
        <v>477</v>
      </c>
    </row>
    <row r="32" spans="1:16" ht="27" customHeight="1" x14ac:dyDescent="0.15">
      <c r="A32" s="250"/>
      <c r="B32" s="246"/>
      <c r="C32" s="246"/>
      <c r="D32" s="246"/>
      <c r="E32" s="246"/>
      <c r="F32" s="246"/>
      <c r="G32" s="1163" t="s">
        <v>496</v>
      </c>
      <c r="H32" s="1164"/>
      <c r="I32" s="1164"/>
      <c r="J32" s="1165"/>
      <c r="K32" s="296">
        <v>1812235</v>
      </c>
      <c r="L32" s="296">
        <v>70918</v>
      </c>
      <c r="M32" s="297">
        <v>62872</v>
      </c>
      <c r="N32" s="298">
        <v>12.8</v>
      </c>
    </row>
    <row r="33" spans="1:16" ht="13.5" customHeight="1" x14ac:dyDescent="0.15">
      <c r="A33" s="250"/>
      <c r="B33" s="246"/>
      <c r="C33" s="246"/>
      <c r="D33" s="246"/>
      <c r="E33" s="246"/>
      <c r="F33" s="246"/>
      <c r="G33" s="1163" t="s">
        <v>497</v>
      </c>
      <c r="H33" s="1164"/>
      <c r="I33" s="1164"/>
      <c r="J33" s="1165"/>
      <c r="K33" s="296" t="s">
        <v>482</v>
      </c>
      <c r="L33" s="296" t="s">
        <v>482</v>
      </c>
      <c r="M33" s="297" t="s">
        <v>482</v>
      </c>
      <c r="N33" s="298" t="s">
        <v>482</v>
      </c>
    </row>
    <row r="34" spans="1:16" ht="27" customHeight="1" x14ac:dyDescent="0.15">
      <c r="A34" s="250"/>
      <c r="B34" s="246"/>
      <c r="C34" s="246"/>
      <c r="D34" s="246"/>
      <c r="E34" s="246"/>
      <c r="F34" s="246"/>
      <c r="G34" s="1163" t="s">
        <v>498</v>
      </c>
      <c r="H34" s="1164"/>
      <c r="I34" s="1164"/>
      <c r="J34" s="1165"/>
      <c r="K34" s="296" t="s">
        <v>482</v>
      </c>
      <c r="L34" s="296" t="s">
        <v>482</v>
      </c>
      <c r="M34" s="297">
        <v>20</v>
      </c>
      <c r="N34" s="298" t="s">
        <v>482</v>
      </c>
    </row>
    <row r="35" spans="1:16" ht="27" customHeight="1" x14ac:dyDescent="0.15">
      <c r="A35" s="250"/>
      <c r="B35" s="246"/>
      <c r="C35" s="246"/>
      <c r="D35" s="246"/>
      <c r="E35" s="246"/>
      <c r="F35" s="246"/>
      <c r="G35" s="1163" t="s">
        <v>499</v>
      </c>
      <c r="H35" s="1164"/>
      <c r="I35" s="1164"/>
      <c r="J35" s="1165"/>
      <c r="K35" s="296">
        <v>650843</v>
      </c>
      <c r="L35" s="296">
        <v>25469</v>
      </c>
      <c r="M35" s="297">
        <v>17600</v>
      </c>
      <c r="N35" s="298">
        <v>44.7</v>
      </c>
    </row>
    <row r="36" spans="1:16" ht="27" customHeight="1" x14ac:dyDescent="0.15">
      <c r="A36" s="250"/>
      <c r="B36" s="246"/>
      <c r="C36" s="246"/>
      <c r="D36" s="246"/>
      <c r="E36" s="246"/>
      <c r="F36" s="246"/>
      <c r="G36" s="1163" t="s">
        <v>500</v>
      </c>
      <c r="H36" s="1164"/>
      <c r="I36" s="1164"/>
      <c r="J36" s="1165"/>
      <c r="K36" s="296">
        <v>11895</v>
      </c>
      <c r="L36" s="296">
        <v>465</v>
      </c>
      <c r="M36" s="297">
        <v>3568</v>
      </c>
      <c r="N36" s="298">
        <v>-87</v>
      </c>
    </row>
    <row r="37" spans="1:16" ht="13.5" customHeight="1" x14ac:dyDescent="0.15">
      <c r="A37" s="250"/>
      <c r="B37" s="246"/>
      <c r="C37" s="246"/>
      <c r="D37" s="246"/>
      <c r="E37" s="246"/>
      <c r="F37" s="246"/>
      <c r="G37" s="1163" t="s">
        <v>501</v>
      </c>
      <c r="H37" s="1164"/>
      <c r="I37" s="1164"/>
      <c r="J37" s="1165"/>
      <c r="K37" s="296">
        <v>5141</v>
      </c>
      <c r="L37" s="296">
        <v>201</v>
      </c>
      <c r="M37" s="297">
        <v>1129</v>
      </c>
      <c r="N37" s="298">
        <v>-82.2</v>
      </c>
    </row>
    <row r="38" spans="1:16" ht="27" customHeight="1" x14ac:dyDescent="0.15">
      <c r="A38" s="250"/>
      <c r="B38" s="246"/>
      <c r="C38" s="246"/>
      <c r="D38" s="246"/>
      <c r="E38" s="246"/>
      <c r="F38" s="246"/>
      <c r="G38" s="1166" t="s">
        <v>502</v>
      </c>
      <c r="H38" s="1167"/>
      <c r="I38" s="1167"/>
      <c r="J38" s="1168"/>
      <c r="K38" s="299" t="s">
        <v>482</v>
      </c>
      <c r="L38" s="299" t="s">
        <v>482</v>
      </c>
      <c r="M38" s="300">
        <v>2</v>
      </c>
      <c r="N38" s="301" t="s">
        <v>482</v>
      </c>
      <c r="O38" s="295"/>
    </row>
    <row r="39" spans="1:16" x14ac:dyDescent="0.15">
      <c r="A39" s="250"/>
      <c r="B39" s="246"/>
      <c r="C39" s="246"/>
      <c r="D39" s="246"/>
      <c r="E39" s="246"/>
      <c r="F39" s="246"/>
      <c r="G39" s="1166" t="s">
        <v>503</v>
      </c>
      <c r="H39" s="1167"/>
      <c r="I39" s="1167"/>
      <c r="J39" s="1168"/>
      <c r="K39" s="302">
        <v>-65573</v>
      </c>
      <c r="L39" s="302">
        <v>-2566</v>
      </c>
      <c r="M39" s="303">
        <v>-3135</v>
      </c>
      <c r="N39" s="304">
        <v>-18.100000000000001</v>
      </c>
      <c r="O39" s="295"/>
    </row>
    <row r="40" spans="1:16" ht="27" customHeight="1" x14ac:dyDescent="0.15">
      <c r="A40" s="250"/>
      <c r="B40" s="246"/>
      <c r="C40" s="246"/>
      <c r="D40" s="246"/>
      <c r="E40" s="246"/>
      <c r="F40" s="246"/>
      <c r="G40" s="1163" t="s">
        <v>504</v>
      </c>
      <c r="H40" s="1164"/>
      <c r="I40" s="1164"/>
      <c r="J40" s="1165"/>
      <c r="K40" s="302">
        <v>-1732883</v>
      </c>
      <c r="L40" s="302">
        <v>-67813</v>
      </c>
      <c r="M40" s="303">
        <v>-59327</v>
      </c>
      <c r="N40" s="304">
        <v>14.3</v>
      </c>
      <c r="O40" s="295"/>
    </row>
    <row r="41" spans="1:16" x14ac:dyDescent="0.15">
      <c r="A41" s="250"/>
      <c r="B41" s="246"/>
      <c r="C41" s="246"/>
      <c r="D41" s="246"/>
      <c r="E41" s="246"/>
      <c r="F41" s="246"/>
      <c r="G41" s="1169" t="s">
        <v>284</v>
      </c>
      <c r="H41" s="1170"/>
      <c r="I41" s="1170"/>
      <c r="J41" s="1171"/>
      <c r="K41" s="296">
        <v>681658</v>
      </c>
      <c r="L41" s="302">
        <v>26675</v>
      </c>
      <c r="M41" s="303">
        <v>22729</v>
      </c>
      <c r="N41" s="304">
        <v>17.399999999999999</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58" t="s">
        <v>473</v>
      </c>
      <c r="J49" s="1160" t="s">
        <v>508</v>
      </c>
      <c r="K49" s="1161"/>
      <c r="L49" s="1161"/>
      <c r="M49" s="1161"/>
      <c r="N49" s="1162"/>
    </row>
    <row r="50" spans="1:14" x14ac:dyDescent="0.15">
      <c r="A50" s="250"/>
      <c r="B50" s="246"/>
      <c r="C50" s="246"/>
      <c r="D50" s="246"/>
      <c r="E50" s="246"/>
      <c r="F50" s="246"/>
      <c r="G50" s="314"/>
      <c r="H50" s="315"/>
      <c r="I50" s="1159"/>
      <c r="J50" s="316" t="s">
        <v>509</v>
      </c>
      <c r="K50" s="317" t="s">
        <v>510</v>
      </c>
      <c r="L50" s="318" t="s">
        <v>511</v>
      </c>
      <c r="M50" s="319" t="s">
        <v>512</v>
      </c>
      <c r="N50" s="320" t="s">
        <v>513</v>
      </c>
    </row>
    <row r="51" spans="1:14" x14ac:dyDescent="0.15">
      <c r="A51" s="250"/>
      <c r="B51" s="246"/>
      <c r="C51" s="246"/>
      <c r="D51" s="246"/>
      <c r="E51" s="246"/>
      <c r="F51" s="246"/>
      <c r="G51" s="312" t="s">
        <v>514</v>
      </c>
      <c r="H51" s="313"/>
      <c r="I51" s="321">
        <v>2052003</v>
      </c>
      <c r="J51" s="322">
        <v>75331</v>
      </c>
      <c r="K51" s="323">
        <v>-13</v>
      </c>
      <c r="L51" s="324">
        <v>70489</v>
      </c>
      <c r="M51" s="325">
        <v>5.0999999999999996</v>
      </c>
      <c r="N51" s="326">
        <v>-18.100000000000001</v>
      </c>
    </row>
    <row r="52" spans="1:14" x14ac:dyDescent="0.15">
      <c r="A52" s="250"/>
      <c r="B52" s="246"/>
      <c r="C52" s="246"/>
      <c r="D52" s="246"/>
      <c r="E52" s="246"/>
      <c r="F52" s="246"/>
      <c r="G52" s="327"/>
      <c r="H52" s="328" t="s">
        <v>515</v>
      </c>
      <c r="I52" s="329">
        <v>1192193</v>
      </c>
      <c r="J52" s="330">
        <v>43766</v>
      </c>
      <c r="K52" s="331">
        <v>-21.8</v>
      </c>
      <c r="L52" s="332">
        <v>37817</v>
      </c>
      <c r="M52" s="333">
        <v>1.8</v>
      </c>
      <c r="N52" s="334">
        <v>-23.6</v>
      </c>
    </row>
    <row r="53" spans="1:14" x14ac:dyDescent="0.15">
      <c r="A53" s="250"/>
      <c r="B53" s="246"/>
      <c r="C53" s="246"/>
      <c r="D53" s="246"/>
      <c r="E53" s="246"/>
      <c r="F53" s="246"/>
      <c r="G53" s="312" t="s">
        <v>516</v>
      </c>
      <c r="H53" s="313"/>
      <c r="I53" s="321">
        <v>2413397</v>
      </c>
      <c r="J53" s="322">
        <v>89385</v>
      </c>
      <c r="K53" s="323">
        <v>18.7</v>
      </c>
      <c r="L53" s="324">
        <v>84389</v>
      </c>
      <c r="M53" s="325">
        <v>19.7</v>
      </c>
      <c r="N53" s="326">
        <v>-1</v>
      </c>
    </row>
    <row r="54" spans="1:14" x14ac:dyDescent="0.15">
      <c r="A54" s="250"/>
      <c r="B54" s="246"/>
      <c r="C54" s="246"/>
      <c r="D54" s="246"/>
      <c r="E54" s="246"/>
      <c r="F54" s="246"/>
      <c r="G54" s="327"/>
      <c r="H54" s="328" t="s">
        <v>515</v>
      </c>
      <c r="I54" s="329">
        <v>1132796</v>
      </c>
      <c r="J54" s="330">
        <v>41955</v>
      </c>
      <c r="K54" s="331">
        <v>-4.0999999999999996</v>
      </c>
      <c r="L54" s="332">
        <v>44339</v>
      </c>
      <c r="M54" s="333">
        <v>17.2</v>
      </c>
      <c r="N54" s="334">
        <v>-21.3</v>
      </c>
    </row>
    <row r="55" spans="1:14" x14ac:dyDescent="0.15">
      <c r="A55" s="250"/>
      <c r="B55" s="246"/>
      <c r="C55" s="246"/>
      <c r="D55" s="246"/>
      <c r="E55" s="246"/>
      <c r="F55" s="246"/>
      <c r="G55" s="312" t="s">
        <v>517</v>
      </c>
      <c r="H55" s="313"/>
      <c r="I55" s="321">
        <v>2111788</v>
      </c>
      <c r="J55" s="322">
        <v>79826</v>
      </c>
      <c r="K55" s="323">
        <v>-10.7</v>
      </c>
      <c r="L55" s="324">
        <v>83623</v>
      </c>
      <c r="M55" s="325">
        <v>-0.9</v>
      </c>
      <c r="N55" s="326">
        <v>-9.8000000000000007</v>
      </c>
    </row>
    <row r="56" spans="1:14" x14ac:dyDescent="0.15">
      <c r="A56" s="250"/>
      <c r="B56" s="246"/>
      <c r="C56" s="246"/>
      <c r="D56" s="246"/>
      <c r="E56" s="246"/>
      <c r="F56" s="246"/>
      <c r="G56" s="327"/>
      <c r="H56" s="328" t="s">
        <v>515</v>
      </c>
      <c r="I56" s="329">
        <v>1142016</v>
      </c>
      <c r="J56" s="330">
        <v>43168</v>
      </c>
      <c r="K56" s="331">
        <v>2.9</v>
      </c>
      <c r="L56" s="332">
        <v>48787</v>
      </c>
      <c r="M56" s="333">
        <v>10</v>
      </c>
      <c r="N56" s="334">
        <v>-7.1</v>
      </c>
    </row>
    <row r="57" spans="1:14" x14ac:dyDescent="0.15">
      <c r="A57" s="250"/>
      <c r="B57" s="246"/>
      <c r="C57" s="246"/>
      <c r="D57" s="246"/>
      <c r="E57" s="246"/>
      <c r="F57" s="246"/>
      <c r="G57" s="312" t="s">
        <v>518</v>
      </c>
      <c r="H57" s="313"/>
      <c r="I57" s="321">
        <v>4191508</v>
      </c>
      <c r="J57" s="322">
        <v>161156</v>
      </c>
      <c r="K57" s="323">
        <v>101.9</v>
      </c>
      <c r="L57" s="324">
        <v>81768</v>
      </c>
      <c r="M57" s="325">
        <v>-2.2000000000000002</v>
      </c>
      <c r="N57" s="326">
        <v>104.1</v>
      </c>
    </row>
    <row r="58" spans="1:14" x14ac:dyDescent="0.15">
      <c r="A58" s="250"/>
      <c r="B58" s="246"/>
      <c r="C58" s="246"/>
      <c r="D58" s="246"/>
      <c r="E58" s="246"/>
      <c r="F58" s="246"/>
      <c r="G58" s="327"/>
      <c r="H58" s="328" t="s">
        <v>515</v>
      </c>
      <c r="I58" s="329">
        <v>1440107</v>
      </c>
      <c r="J58" s="330">
        <v>55370</v>
      </c>
      <c r="K58" s="331">
        <v>28.3</v>
      </c>
      <c r="L58" s="332">
        <v>37917</v>
      </c>
      <c r="M58" s="333">
        <v>-22.3</v>
      </c>
      <c r="N58" s="334">
        <v>50.6</v>
      </c>
    </row>
    <row r="59" spans="1:14" x14ac:dyDescent="0.15">
      <c r="A59" s="250"/>
      <c r="B59" s="246"/>
      <c r="C59" s="246"/>
      <c r="D59" s="246"/>
      <c r="E59" s="246"/>
      <c r="F59" s="246"/>
      <c r="G59" s="312" t="s">
        <v>519</v>
      </c>
      <c r="H59" s="313"/>
      <c r="I59" s="321">
        <v>2045120</v>
      </c>
      <c r="J59" s="322">
        <v>80031</v>
      </c>
      <c r="K59" s="323">
        <v>-50.3</v>
      </c>
      <c r="L59" s="324">
        <v>78864</v>
      </c>
      <c r="M59" s="325">
        <v>-3.6</v>
      </c>
      <c r="N59" s="326">
        <v>-46.7</v>
      </c>
    </row>
    <row r="60" spans="1:14" x14ac:dyDescent="0.15">
      <c r="A60" s="250"/>
      <c r="B60" s="246"/>
      <c r="C60" s="246"/>
      <c r="D60" s="246"/>
      <c r="E60" s="246"/>
      <c r="F60" s="246"/>
      <c r="G60" s="327"/>
      <c r="H60" s="328" t="s">
        <v>515</v>
      </c>
      <c r="I60" s="335">
        <v>662771</v>
      </c>
      <c r="J60" s="330">
        <v>25936</v>
      </c>
      <c r="K60" s="331">
        <v>-53.2</v>
      </c>
      <c r="L60" s="332">
        <v>46136</v>
      </c>
      <c r="M60" s="333">
        <v>21.7</v>
      </c>
      <c r="N60" s="334">
        <v>-74.900000000000006</v>
      </c>
    </row>
    <row r="61" spans="1:14" x14ac:dyDescent="0.15">
      <c r="A61" s="250"/>
      <c r="B61" s="246"/>
      <c r="C61" s="246"/>
      <c r="D61" s="246"/>
      <c r="E61" s="246"/>
      <c r="F61" s="246"/>
      <c r="G61" s="312" t="s">
        <v>520</v>
      </c>
      <c r="H61" s="336"/>
      <c r="I61" s="337">
        <v>2562763</v>
      </c>
      <c r="J61" s="338">
        <v>97146</v>
      </c>
      <c r="K61" s="339">
        <v>9.3000000000000007</v>
      </c>
      <c r="L61" s="340">
        <v>79827</v>
      </c>
      <c r="M61" s="341">
        <v>3.6</v>
      </c>
      <c r="N61" s="326">
        <v>5.7</v>
      </c>
    </row>
    <row r="62" spans="1:14" x14ac:dyDescent="0.15">
      <c r="A62" s="250"/>
      <c r="B62" s="246"/>
      <c r="C62" s="246"/>
      <c r="D62" s="246"/>
      <c r="E62" s="246"/>
      <c r="F62" s="246"/>
      <c r="G62" s="327"/>
      <c r="H62" s="328" t="s">
        <v>515</v>
      </c>
      <c r="I62" s="329">
        <v>1113977</v>
      </c>
      <c r="J62" s="330">
        <v>42039</v>
      </c>
      <c r="K62" s="331">
        <v>-9.6</v>
      </c>
      <c r="L62" s="332">
        <v>42999</v>
      </c>
      <c r="M62" s="333">
        <v>5.7</v>
      </c>
      <c r="N62" s="334">
        <v>-15.3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2" t="s">
        <v>3</v>
      </c>
      <c r="D47" s="1172"/>
      <c r="E47" s="1173"/>
      <c r="F47" s="11">
        <v>25.56</v>
      </c>
      <c r="G47" s="12">
        <v>28.97</v>
      </c>
      <c r="H47" s="12">
        <v>25.9</v>
      </c>
      <c r="I47" s="12">
        <v>26.54</v>
      </c>
      <c r="J47" s="13">
        <v>25.86</v>
      </c>
    </row>
    <row r="48" spans="2:10" ht="57.75" customHeight="1" x14ac:dyDescent="0.15">
      <c r="B48" s="14"/>
      <c r="C48" s="1174" t="s">
        <v>4</v>
      </c>
      <c r="D48" s="1174"/>
      <c r="E48" s="1175"/>
      <c r="F48" s="15">
        <v>2.36</v>
      </c>
      <c r="G48" s="16">
        <v>2.76</v>
      </c>
      <c r="H48" s="16">
        <v>2.31</v>
      </c>
      <c r="I48" s="16">
        <v>2.72</v>
      </c>
      <c r="J48" s="17">
        <v>2.4300000000000002</v>
      </c>
    </row>
    <row r="49" spans="2:10" ht="57.75" customHeight="1" thickBot="1" x14ac:dyDescent="0.2">
      <c r="B49" s="18"/>
      <c r="C49" s="1176" t="s">
        <v>5</v>
      </c>
      <c r="D49" s="1176"/>
      <c r="E49" s="1177"/>
      <c r="F49" s="19">
        <v>12.2</v>
      </c>
      <c r="G49" s="20">
        <v>11.62</v>
      </c>
      <c r="H49" s="20">
        <v>4.0599999999999996</v>
      </c>
      <c r="I49" s="20">
        <v>9.0299999999999994</v>
      </c>
      <c r="J49" s="21">
        <v>6.87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4" t="s">
        <v>527</v>
      </c>
      <c r="D34" s="1184"/>
      <c r="E34" s="1185"/>
      <c r="F34" s="32">
        <v>1.31</v>
      </c>
      <c r="G34" s="33">
        <v>1.75</v>
      </c>
      <c r="H34" s="33">
        <v>2.84</v>
      </c>
      <c r="I34" s="33">
        <v>3.96</v>
      </c>
      <c r="J34" s="34">
        <v>3.39</v>
      </c>
      <c r="K34" s="22"/>
      <c r="L34" s="22"/>
      <c r="M34" s="22"/>
      <c r="N34" s="22"/>
      <c r="O34" s="22"/>
      <c r="P34" s="22"/>
    </row>
    <row r="35" spans="1:16" ht="39" customHeight="1" x14ac:dyDescent="0.15">
      <c r="A35" s="22"/>
      <c r="B35" s="35"/>
      <c r="C35" s="1178" t="s">
        <v>528</v>
      </c>
      <c r="D35" s="1179"/>
      <c r="E35" s="1180"/>
      <c r="F35" s="36">
        <v>2.36</v>
      </c>
      <c r="G35" s="37">
        <v>2.75</v>
      </c>
      <c r="H35" s="37">
        <v>2.31</v>
      </c>
      <c r="I35" s="37">
        <v>2.72</v>
      </c>
      <c r="J35" s="38">
        <v>2.4300000000000002</v>
      </c>
      <c r="K35" s="22"/>
      <c r="L35" s="22"/>
      <c r="M35" s="22"/>
      <c r="N35" s="22"/>
      <c r="O35" s="22"/>
      <c r="P35" s="22"/>
    </row>
    <row r="36" spans="1:16" ht="39" customHeight="1" x14ac:dyDescent="0.15">
      <c r="A36" s="22"/>
      <c r="B36" s="35"/>
      <c r="C36" s="1178" t="s">
        <v>529</v>
      </c>
      <c r="D36" s="1179"/>
      <c r="E36" s="1180"/>
      <c r="F36" s="36">
        <v>2.1800000000000002</v>
      </c>
      <c r="G36" s="37">
        <v>1.51</v>
      </c>
      <c r="H36" s="37">
        <v>0.43</v>
      </c>
      <c r="I36" s="37">
        <v>0.27</v>
      </c>
      <c r="J36" s="38">
        <v>0.32</v>
      </c>
      <c r="K36" s="22"/>
      <c r="L36" s="22"/>
      <c r="M36" s="22"/>
      <c r="N36" s="22"/>
      <c r="O36" s="22"/>
      <c r="P36" s="22"/>
    </row>
    <row r="37" spans="1:16" ht="39" customHeight="1" x14ac:dyDescent="0.15">
      <c r="A37" s="22"/>
      <c r="B37" s="35"/>
      <c r="C37" s="1178" t="s">
        <v>530</v>
      </c>
      <c r="D37" s="1179"/>
      <c r="E37" s="1180"/>
      <c r="F37" s="36">
        <v>0.82</v>
      </c>
      <c r="G37" s="37">
        <v>0.85</v>
      </c>
      <c r="H37" s="37">
        <v>0.57999999999999996</v>
      </c>
      <c r="I37" s="37">
        <v>0.37</v>
      </c>
      <c r="J37" s="38">
        <v>0.28000000000000003</v>
      </c>
      <c r="K37" s="22"/>
      <c r="L37" s="22"/>
      <c r="M37" s="22"/>
      <c r="N37" s="22"/>
      <c r="O37" s="22"/>
      <c r="P37" s="22"/>
    </row>
    <row r="38" spans="1:16" ht="39" customHeight="1" x14ac:dyDescent="0.15">
      <c r="A38" s="22"/>
      <c r="B38" s="35"/>
      <c r="C38" s="1178" t="s">
        <v>531</v>
      </c>
      <c r="D38" s="1179"/>
      <c r="E38" s="1180"/>
      <c r="F38" s="36">
        <v>0.19</v>
      </c>
      <c r="G38" s="37">
        <v>0.09</v>
      </c>
      <c r="H38" s="37">
        <v>0.1</v>
      </c>
      <c r="I38" s="37">
        <v>0.14000000000000001</v>
      </c>
      <c r="J38" s="38">
        <v>0.27</v>
      </c>
      <c r="K38" s="22"/>
      <c r="L38" s="22"/>
      <c r="M38" s="22"/>
      <c r="N38" s="22"/>
      <c r="O38" s="22"/>
      <c r="P38" s="22"/>
    </row>
    <row r="39" spans="1:16" ht="39" customHeight="1" x14ac:dyDescent="0.15">
      <c r="A39" s="22"/>
      <c r="B39" s="35"/>
      <c r="C39" s="1178" t="s">
        <v>532</v>
      </c>
      <c r="D39" s="1179"/>
      <c r="E39" s="1180"/>
      <c r="F39" s="36">
        <v>0.1</v>
      </c>
      <c r="G39" s="37">
        <v>0.11</v>
      </c>
      <c r="H39" s="37">
        <v>0.13</v>
      </c>
      <c r="I39" s="37">
        <v>0.13</v>
      </c>
      <c r="J39" s="38">
        <v>0.14000000000000001</v>
      </c>
      <c r="K39" s="22"/>
      <c r="L39" s="22"/>
      <c r="M39" s="22"/>
      <c r="N39" s="22"/>
      <c r="O39" s="22"/>
      <c r="P39" s="22"/>
    </row>
    <row r="40" spans="1:16" ht="39" customHeight="1" x14ac:dyDescent="0.15">
      <c r="A40" s="22"/>
      <c r="B40" s="35"/>
      <c r="C40" s="1178" t="s">
        <v>533</v>
      </c>
      <c r="D40" s="1179"/>
      <c r="E40" s="1180"/>
      <c r="F40" s="36">
        <v>0.05</v>
      </c>
      <c r="G40" s="37">
        <v>0.08</v>
      </c>
      <c r="H40" s="37">
        <v>0.03</v>
      </c>
      <c r="I40" s="37">
        <v>0.04</v>
      </c>
      <c r="J40" s="38">
        <v>0.05</v>
      </c>
      <c r="K40" s="22"/>
      <c r="L40" s="22"/>
      <c r="M40" s="22"/>
      <c r="N40" s="22"/>
      <c r="O40" s="22"/>
      <c r="P40" s="22"/>
    </row>
    <row r="41" spans="1:16" ht="39" customHeight="1" x14ac:dyDescent="0.15">
      <c r="A41" s="22"/>
      <c r="B41" s="35"/>
      <c r="C41" s="1178" t="s">
        <v>534</v>
      </c>
      <c r="D41" s="1179"/>
      <c r="E41" s="1180"/>
      <c r="F41" s="36">
        <v>0.01</v>
      </c>
      <c r="G41" s="37">
        <v>0.01</v>
      </c>
      <c r="H41" s="37">
        <v>0.01</v>
      </c>
      <c r="I41" s="37">
        <v>0.01</v>
      </c>
      <c r="J41" s="38">
        <v>0.01</v>
      </c>
      <c r="K41" s="22"/>
      <c r="L41" s="22"/>
      <c r="M41" s="22"/>
      <c r="N41" s="22"/>
      <c r="O41" s="22"/>
      <c r="P41" s="22"/>
    </row>
    <row r="42" spans="1:16" ht="39" customHeight="1" x14ac:dyDescent="0.15">
      <c r="A42" s="22"/>
      <c r="B42" s="39"/>
      <c r="C42" s="1178" t="s">
        <v>535</v>
      </c>
      <c r="D42" s="1179"/>
      <c r="E42" s="1180"/>
      <c r="F42" s="36" t="s">
        <v>482</v>
      </c>
      <c r="G42" s="37" t="s">
        <v>482</v>
      </c>
      <c r="H42" s="37" t="s">
        <v>482</v>
      </c>
      <c r="I42" s="37" t="s">
        <v>482</v>
      </c>
      <c r="J42" s="38" t="s">
        <v>482</v>
      </c>
      <c r="K42" s="22"/>
      <c r="L42" s="22"/>
      <c r="M42" s="22"/>
      <c r="N42" s="22"/>
      <c r="O42" s="22"/>
      <c r="P42" s="22"/>
    </row>
    <row r="43" spans="1:16" ht="39" customHeight="1" thickBot="1" x14ac:dyDescent="0.2">
      <c r="A43" s="22"/>
      <c r="B43" s="40"/>
      <c r="C43" s="1181" t="s">
        <v>536</v>
      </c>
      <c r="D43" s="1182"/>
      <c r="E43" s="1183"/>
      <c r="F43" s="41">
        <v>0.04</v>
      </c>
      <c r="G43" s="42">
        <v>0.04</v>
      </c>
      <c r="H43" s="42">
        <v>0.03</v>
      </c>
      <c r="I43" s="42">
        <v>0.03</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1693</v>
      </c>
      <c r="L45" s="60">
        <v>1727</v>
      </c>
      <c r="M45" s="60">
        <v>1701</v>
      </c>
      <c r="N45" s="60">
        <v>1780</v>
      </c>
      <c r="O45" s="61">
        <v>1812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x14ac:dyDescent="0.15">
      <c r="A48" s="48"/>
      <c r="B48" s="1196"/>
      <c r="C48" s="1197"/>
      <c r="D48" s="62"/>
      <c r="E48" s="1188" t="s">
        <v>15</v>
      </c>
      <c r="F48" s="1188"/>
      <c r="G48" s="1188"/>
      <c r="H48" s="1188"/>
      <c r="I48" s="1188"/>
      <c r="J48" s="1189"/>
      <c r="K48" s="63">
        <v>619</v>
      </c>
      <c r="L48" s="64">
        <v>630</v>
      </c>
      <c r="M48" s="64">
        <v>631</v>
      </c>
      <c r="N48" s="64">
        <v>651</v>
      </c>
      <c r="O48" s="65">
        <v>651</v>
      </c>
      <c r="P48" s="48"/>
      <c r="Q48" s="48"/>
      <c r="R48" s="48"/>
      <c r="S48" s="48"/>
      <c r="T48" s="48"/>
      <c r="U48" s="48"/>
    </row>
    <row r="49" spans="1:21" ht="30.75" customHeight="1" x14ac:dyDescent="0.15">
      <c r="A49" s="48"/>
      <c r="B49" s="1196"/>
      <c r="C49" s="1197"/>
      <c r="D49" s="62"/>
      <c r="E49" s="1188" t="s">
        <v>16</v>
      </c>
      <c r="F49" s="1188"/>
      <c r="G49" s="1188"/>
      <c r="H49" s="1188"/>
      <c r="I49" s="1188"/>
      <c r="J49" s="1189"/>
      <c r="K49" s="63">
        <v>34</v>
      </c>
      <c r="L49" s="64">
        <v>33</v>
      </c>
      <c r="M49" s="64">
        <v>33</v>
      </c>
      <c r="N49" s="64">
        <v>30</v>
      </c>
      <c r="O49" s="65">
        <v>12</v>
      </c>
      <c r="P49" s="48"/>
      <c r="Q49" s="48"/>
      <c r="R49" s="48"/>
      <c r="S49" s="48"/>
      <c r="T49" s="48"/>
      <c r="U49" s="48"/>
    </row>
    <row r="50" spans="1:21" ht="30.75" customHeight="1" x14ac:dyDescent="0.15">
      <c r="A50" s="48"/>
      <c r="B50" s="1196"/>
      <c r="C50" s="1197"/>
      <c r="D50" s="62"/>
      <c r="E50" s="1188" t="s">
        <v>17</v>
      </c>
      <c r="F50" s="1188"/>
      <c r="G50" s="1188"/>
      <c r="H50" s="1188"/>
      <c r="I50" s="1188"/>
      <c r="J50" s="1189"/>
      <c r="K50" s="63">
        <v>8</v>
      </c>
      <c r="L50" s="64">
        <v>6</v>
      </c>
      <c r="M50" s="64">
        <v>6</v>
      </c>
      <c r="N50" s="64">
        <v>5</v>
      </c>
      <c r="O50" s="65">
        <v>5</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482</v>
      </c>
      <c r="L51" s="64" t="s">
        <v>482</v>
      </c>
      <c r="M51" s="64" t="s">
        <v>482</v>
      </c>
      <c r="N51" s="64" t="s">
        <v>482</v>
      </c>
      <c r="O51" s="65" t="s">
        <v>482</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1553</v>
      </c>
      <c r="L52" s="64">
        <v>1619</v>
      </c>
      <c r="M52" s="64">
        <v>1699</v>
      </c>
      <c r="N52" s="64">
        <v>1742</v>
      </c>
      <c r="O52" s="65">
        <v>1798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801</v>
      </c>
      <c r="L53" s="69">
        <v>777</v>
      </c>
      <c r="M53" s="69">
        <v>672</v>
      </c>
      <c r="N53" s="69">
        <v>724</v>
      </c>
      <c r="O53" s="70">
        <v>682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02" t="s">
        <v>24</v>
      </c>
      <c r="C41" s="1203"/>
      <c r="D41" s="81"/>
      <c r="E41" s="1208" t="s">
        <v>25</v>
      </c>
      <c r="F41" s="1208"/>
      <c r="G41" s="1208"/>
      <c r="H41" s="1209"/>
      <c r="I41" s="82">
        <v>19436</v>
      </c>
      <c r="J41" s="83">
        <v>18914</v>
      </c>
      <c r="K41" s="83">
        <v>18019</v>
      </c>
      <c r="L41" s="83">
        <v>18400</v>
      </c>
      <c r="M41" s="84">
        <v>17382</v>
      </c>
    </row>
    <row r="42" spans="2:13" ht="27.75" customHeight="1" x14ac:dyDescent="0.15">
      <c r="B42" s="1204"/>
      <c r="C42" s="1205"/>
      <c r="D42" s="85"/>
      <c r="E42" s="1210" t="s">
        <v>26</v>
      </c>
      <c r="F42" s="1210"/>
      <c r="G42" s="1210"/>
      <c r="H42" s="1211"/>
      <c r="I42" s="86">
        <v>23</v>
      </c>
      <c r="J42" s="87">
        <v>18</v>
      </c>
      <c r="K42" s="87">
        <v>13</v>
      </c>
      <c r="L42" s="87">
        <v>8</v>
      </c>
      <c r="M42" s="88">
        <v>4</v>
      </c>
    </row>
    <row r="43" spans="2:13" ht="27.75" customHeight="1" x14ac:dyDescent="0.15">
      <c r="B43" s="1204"/>
      <c r="C43" s="1205"/>
      <c r="D43" s="85"/>
      <c r="E43" s="1210" t="s">
        <v>27</v>
      </c>
      <c r="F43" s="1210"/>
      <c r="G43" s="1210"/>
      <c r="H43" s="1211"/>
      <c r="I43" s="86">
        <v>12206</v>
      </c>
      <c r="J43" s="87">
        <v>11909</v>
      </c>
      <c r="K43" s="87">
        <v>12767</v>
      </c>
      <c r="L43" s="87">
        <v>12741</v>
      </c>
      <c r="M43" s="88">
        <v>12562</v>
      </c>
    </row>
    <row r="44" spans="2:13" ht="27.75" customHeight="1" x14ac:dyDescent="0.15">
      <c r="B44" s="1204"/>
      <c r="C44" s="1205"/>
      <c r="D44" s="85"/>
      <c r="E44" s="1210" t="s">
        <v>28</v>
      </c>
      <c r="F44" s="1210"/>
      <c r="G44" s="1210"/>
      <c r="H44" s="1211"/>
      <c r="I44" s="86">
        <v>135</v>
      </c>
      <c r="J44" s="87">
        <v>103</v>
      </c>
      <c r="K44" s="87">
        <v>72</v>
      </c>
      <c r="L44" s="87">
        <v>43</v>
      </c>
      <c r="M44" s="88">
        <v>43</v>
      </c>
    </row>
    <row r="45" spans="2:13" ht="27.75" customHeight="1" x14ac:dyDescent="0.15">
      <c r="B45" s="1204"/>
      <c r="C45" s="1205"/>
      <c r="D45" s="85"/>
      <c r="E45" s="1210" t="s">
        <v>29</v>
      </c>
      <c r="F45" s="1210"/>
      <c r="G45" s="1210"/>
      <c r="H45" s="1211"/>
      <c r="I45" s="86">
        <v>2624</v>
      </c>
      <c r="J45" s="87">
        <v>2522</v>
      </c>
      <c r="K45" s="87">
        <v>2271</v>
      </c>
      <c r="L45" s="87">
        <v>1992</v>
      </c>
      <c r="M45" s="88">
        <v>1831</v>
      </c>
    </row>
    <row r="46" spans="2:13" ht="27.75" customHeight="1" x14ac:dyDescent="0.15">
      <c r="B46" s="1204"/>
      <c r="C46" s="1205"/>
      <c r="D46" s="89"/>
      <c r="E46" s="1210" t="s">
        <v>30</v>
      </c>
      <c r="F46" s="1210"/>
      <c r="G46" s="1210"/>
      <c r="H46" s="1211"/>
      <c r="I46" s="86" t="s">
        <v>482</v>
      </c>
      <c r="J46" s="87" t="s">
        <v>482</v>
      </c>
      <c r="K46" s="87" t="s">
        <v>482</v>
      </c>
      <c r="L46" s="87" t="s">
        <v>482</v>
      </c>
      <c r="M46" s="88" t="s">
        <v>482</v>
      </c>
    </row>
    <row r="47" spans="2:13" ht="27.75" customHeight="1" x14ac:dyDescent="0.15">
      <c r="B47" s="1204"/>
      <c r="C47" s="1205"/>
      <c r="D47" s="90"/>
      <c r="E47" s="1212" t="s">
        <v>31</v>
      </c>
      <c r="F47" s="1213"/>
      <c r="G47" s="1213"/>
      <c r="H47" s="1214"/>
      <c r="I47" s="86" t="s">
        <v>482</v>
      </c>
      <c r="J47" s="87" t="s">
        <v>482</v>
      </c>
      <c r="K47" s="87" t="s">
        <v>482</v>
      </c>
      <c r="L47" s="87" t="s">
        <v>482</v>
      </c>
      <c r="M47" s="88" t="s">
        <v>482</v>
      </c>
    </row>
    <row r="48" spans="2:13" ht="27.75" customHeight="1" x14ac:dyDescent="0.15">
      <c r="B48" s="1204"/>
      <c r="C48" s="1205"/>
      <c r="D48" s="85"/>
      <c r="E48" s="1210" t="s">
        <v>32</v>
      </c>
      <c r="F48" s="1210"/>
      <c r="G48" s="1210"/>
      <c r="H48" s="1211"/>
      <c r="I48" s="86" t="s">
        <v>482</v>
      </c>
      <c r="J48" s="87" t="s">
        <v>482</v>
      </c>
      <c r="K48" s="87" t="s">
        <v>482</v>
      </c>
      <c r="L48" s="87" t="s">
        <v>482</v>
      </c>
      <c r="M48" s="88" t="s">
        <v>482</v>
      </c>
    </row>
    <row r="49" spans="2:13" ht="27.75" customHeight="1" x14ac:dyDescent="0.15">
      <c r="B49" s="1206"/>
      <c r="C49" s="1207"/>
      <c r="D49" s="85"/>
      <c r="E49" s="1210" t="s">
        <v>33</v>
      </c>
      <c r="F49" s="1210"/>
      <c r="G49" s="1210"/>
      <c r="H49" s="1211"/>
      <c r="I49" s="86" t="s">
        <v>482</v>
      </c>
      <c r="J49" s="87" t="s">
        <v>482</v>
      </c>
      <c r="K49" s="87" t="s">
        <v>482</v>
      </c>
      <c r="L49" s="87" t="s">
        <v>482</v>
      </c>
      <c r="M49" s="88" t="s">
        <v>482</v>
      </c>
    </row>
    <row r="50" spans="2:13" ht="27.75" customHeight="1" x14ac:dyDescent="0.15">
      <c r="B50" s="1215" t="s">
        <v>34</v>
      </c>
      <c r="C50" s="1216"/>
      <c r="D50" s="91"/>
      <c r="E50" s="1210" t="s">
        <v>35</v>
      </c>
      <c r="F50" s="1210"/>
      <c r="G50" s="1210"/>
      <c r="H50" s="1211"/>
      <c r="I50" s="86">
        <v>3432</v>
      </c>
      <c r="J50" s="87">
        <v>3744</v>
      </c>
      <c r="K50" s="87">
        <v>3484</v>
      </c>
      <c r="L50" s="87">
        <v>3488</v>
      </c>
      <c r="M50" s="88">
        <v>3474</v>
      </c>
    </row>
    <row r="51" spans="2:13" ht="27.75" customHeight="1" x14ac:dyDescent="0.15">
      <c r="B51" s="1204"/>
      <c r="C51" s="1205"/>
      <c r="D51" s="85"/>
      <c r="E51" s="1210" t="s">
        <v>36</v>
      </c>
      <c r="F51" s="1210"/>
      <c r="G51" s="1210"/>
      <c r="H51" s="1211"/>
      <c r="I51" s="86">
        <v>513</v>
      </c>
      <c r="J51" s="87">
        <v>436</v>
      </c>
      <c r="K51" s="87">
        <v>397</v>
      </c>
      <c r="L51" s="87">
        <v>363</v>
      </c>
      <c r="M51" s="88">
        <v>324</v>
      </c>
    </row>
    <row r="52" spans="2:13" ht="27.75" customHeight="1" x14ac:dyDescent="0.15">
      <c r="B52" s="1206"/>
      <c r="C52" s="1207"/>
      <c r="D52" s="85"/>
      <c r="E52" s="1210" t="s">
        <v>37</v>
      </c>
      <c r="F52" s="1210"/>
      <c r="G52" s="1210"/>
      <c r="H52" s="1211"/>
      <c r="I52" s="86">
        <v>21277</v>
      </c>
      <c r="J52" s="87">
        <v>21167</v>
      </c>
      <c r="K52" s="87">
        <v>20953</v>
      </c>
      <c r="L52" s="87">
        <v>21618</v>
      </c>
      <c r="M52" s="88">
        <v>21239</v>
      </c>
    </row>
    <row r="53" spans="2:13" ht="27.75" customHeight="1" thickBot="1" x14ac:dyDescent="0.2">
      <c r="B53" s="1217" t="s">
        <v>38</v>
      </c>
      <c r="C53" s="1218"/>
      <c r="D53" s="92"/>
      <c r="E53" s="1219" t="s">
        <v>39</v>
      </c>
      <c r="F53" s="1219"/>
      <c r="G53" s="1219"/>
      <c r="H53" s="1220"/>
      <c r="I53" s="93">
        <v>9201</v>
      </c>
      <c r="J53" s="94">
        <v>8119</v>
      </c>
      <c r="K53" s="94">
        <v>8309</v>
      </c>
      <c r="L53" s="94">
        <v>7714</v>
      </c>
      <c r="M53" s="95">
        <v>6784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562</v>
      </c>
    </row>
    <row r="11" spans="1:51" s="370"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562</v>
      </c>
    </row>
    <row r="13" spans="1:51" s="370"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x14ac:dyDescent="0.15">
      <c r="P19" s="246"/>
      <c r="Q19" s="246"/>
    </row>
    <row r="20" spans="1:259"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6"/>
      <c r="C40" s="246"/>
      <c r="D40" s="246"/>
      <c r="E40" s="246"/>
      <c r="F40" s="246"/>
      <c r="G40" s="246"/>
      <c r="H40" s="246"/>
      <c r="I40" s="246"/>
      <c r="J40" s="246"/>
      <c r="K40" s="246"/>
      <c r="L40" s="246"/>
      <c r="M40" s="246"/>
      <c r="N40" s="246"/>
      <c r="O40" s="246"/>
      <c r="P40" s="356"/>
      <c r="Q40" s="246"/>
    </row>
    <row r="41" spans="2:17" ht="17.25" x14ac:dyDescent="0.15">
      <c r="B41" s="247" t="s">
        <v>561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5" t="s">
        <v>558</v>
      </c>
      <c r="I42" s="354"/>
      <c r="J42" s="354"/>
      <c r="K42" s="354"/>
      <c r="L42" s="246"/>
      <c r="M42" s="246"/>
      <c r="N42" s="246"/>
      <c r="O42" s="246"/>
    </row>
    <row r="43" spans="2:17" x14ac:dyDescent="0.15">
      <c r="B43" s="250"/>
      <c r="C43" s="246"/>
      <c r="D43" s="246"/>
      <c r="E43" s="246"/>
      <c r="F43" s="246"/>
      <c r="G43" s="1225"/>
      <c r="H43" s="1226"/>
      <c r="I43" s="1226"/>
      <c r="J43" s="1226"/>
      <c r="K43" s="1226"/>
      <c r="L43" s="1226"/>
      <c r="M43" s="1226"/>
      <c r="N43" s="1226"/>
      <c r="O43" s="1227"/>
    </row>
    <row r="44" spans="2:17" x14ac:dyDescent="0.15">
      <c r="B44" s="250"/>
      <c r="C44" s="246"/>
      <c r="D44" s="246"/>
      <c r="E44" s="246"/>
      <c r="F44" s="246"/>
      <c r="G44" s="1228"/>
      <c r="H44" s="1229"/>
      <c r="I44" s="1229"/>
      <c r="J44" s="1229"/>
      <c r="K44" s="1229"/>
      <c r="L44" s="1229"/>
      <c r="M44" s="1229"/>
      <c r="N44" s="1229"/>
      <c r="O44" s="1230"/>
    </row>
    <row r="45" spans="2:17" x14ac:dyDescent="0.15">
      <c r="B45" s="250"/>
      <c r="C45" s="246"/>
      <c r="D45" s="246"/>
      <c r="E45" s="246"/>
      <c r="F45" s="246"/>
      <c r="G45" s="1228"/>
      <c r="H45" s="1229"/>
      <c r="I45" s="1229"/>
      <c r="J45" s="1229"/>
      <c r="K45" s="1229"/>
      <c r="L45" s="1229"/>
      <c r="M45" s="1229"/>
      <c r="N45" s="1229"/>
      <c r="O45" s="1230"/>
    </row>
    <row r="46" spans="2:17" x14ac:dyDescent="0.15">
      <c r="B46" s="250"/>
      <c r="C46" s="246"/>
      <c r="D46" s="246"/>
      <c r="E46" s="246"/>
      <c r="F46" s="246"/>
      <c r="G46" s="1228"/>
      <c r="H46" s="1229"/>
      <c r="I46" s="1229"/>
      <c r="J46" s="1229"/>
      <c r="K46" s="1229"/>
      <c r="L46" s="1229"/>
      <c r="M46" s="1229"/>
      <c r="N46" s="1229"/>
      <c r="O46" s="1230"/>
    </row>
    <row r="47" spans="2:17" x14ac:dyDescent="0.15">
      <c r="B47" s="250"/>
      <c r="C47" s="246"/>
      <c r="D47" s="246"/>
      <c r="E47" s="246"/>
      <c r="F47" s="246"/>
      <c r="G47" s="1231"/>
      <c r="H47" s="1232"/>
      <c r="I47" s="1232"/>
      <c r="J47" s="1232"/>
      <c r="K47" s="1232"/>
      <c r="L47" s="1232"/>
      <c r="M47" s="1232"/>
      <c r="N47" s="1232"/>
      <c r="O47" s="1233"/>
    </row>
    <row r="48" spans="2:17" x14ac:dyDescent="0.15">
      <c r="B48" s="250"/>
      <c r="C48" s="246"/>
      <c r="D48" s="246"/>
      <c r="E48" s="246"/>
      <c r="F48" s="246"/>
      <c r="G48" s="246"/>
      <c r="H48" s="365"/>
      <c r="I48" s="365"/>
      <c r="J48" s="365"/>
    </row>
    <row r="49" spans="1:17" x14ac:dyDescent="0.15">
      <c r="B49" s="250"/>
      <c r="C49" s="246"/>
      <c r="D49" s="246"/>
      <c r="E49" s="246"/>
      <c r="F49" s="246"/>
      <c r="G49" s="245" t="s">
        <v>560</v>
      </c>
    </row>
    <row r="50" spans="1:17" x14ac:dyDescent="0.15">
      <c r="B50" s="250"/>
      <c r="C50" s="246"/>
      <c r="D50" s="246"/>
      <c r="E50" s="246"/>
      <c r="F50" s="246"/>
      <c r="G50" s="1234"/>
      <c r="H50" s="1235"/>
      <c r="I50" s="1235"/>
      <c r="J50" s="1236"/>
      <c r="K50" s="347" t="s">
        <v>522</v>
      </c>
      <c r="L50" s="347" t="s">
        <v>523</v>
      </c>
      <c r="M50" s="347" t="s">
        <v>524</v>
      </c>
      <c r="N50" s="347" t="s">
        <v>525</v>
      </c>
      <c r="O50" s="347" t="s">
        <v>526</v>
      </c>
    </row>
    <row r="51" spans="1:17" x14ac:dyDescent="0.15">
      <c r="B51" s="250"/>
      <c r="C51" s="246"/>
      <c r="D51" s="246"/>
      <c r="E51" s="246"/>
      <c r="F51" s="246"/>
      <c r="G51" s="1237" t="s">
        <v>556</v>
      </c>
      <c r="H51" s="1238"/>
      <c r="I51" s="1243" t="s">
        <v>554</v>
      </c>
      <c r="J51" s="1243"/>
      <c r="K51" s="1255"/>
      <c r="L51" s="1255"/>
      <c r="M51" s="1255"/>
      <c r="N51" s="1255"/>
      <c r="O51" s="1255"/>
    </row>
    <row r="52" spans="1:17" x14ac:dyDescent="0.15">
      <c r="B52" s="250"/>
      <c r="C52" s="246"/>
      <c r="D52" s="246"/>
      <c r="E52" s="246"/>
      <c r="F52" s="246"/>
      <c r="G52" s="1239"/>
      <c r="H52" s="1240"/>
      <c r="I52" s="1244"/>
      <c r="J52" s="1244"/>
      <c r="K52" s="1221"/>
      <c r="L52" s="1221"/>
      <c r="M52" s="1221"/>
      <c r="N52" s="1221"/>
      <c r="O52" s="1221"/>
    </row>
    <row r="53" spans="1:17" x14ac:dyDescent="0.15">
      <c r="A53" s="357"/>
      <c r="B53" s="250"/>
      <c r="C53" s="246"/>
      <c r="D53" s="246"/>
      <c r="E53" s="246"/>
      <c r="F53" s="246"/>
      <c r="G53" s="1239"/>
      <c r="H53" s="1240"/>
      <c r="I53" s="1252" t="s">
        <v>563</v>
      </c>
      <c r="J53" s="1252"/>
      <c r="K53" s="1256"/>
      <c r="L53" s="1256"/>
      <c r="M53" s="1256"/>
      <c r="N53" s="1256"/>
      <c r="O53" s="1256"/>
    </row>
    <row r="54" spans="1:17" x14ac:dyDescent="0.15">
      <c r="A54" s="357"/>
      <c r="B54" s="250"/>
      <c r="C54" s="246"/>
      <c r="D54" s="246"/>
      <c r="E54" s="246"/>
      <c r="F54" s="246"/>
      <c r="G54" s="1241"/>
      <c r="H54" s="1242"/>
      <c r="I54" s="1252"/>
      <c r="J54" s="1252"/>
      <c r="K54" s="1254"/>
      <c r="L54" s="1254"/>
      <c r="M54" s="1254"/>
      <c r="N54" s="1254"/>
      <c r="O54" s="1254"/>
    </row>
    <row r="55" spans="1:17" x14ac:dyDescent="0.15">
      <c r="A55" s="357"/>
      <c r="B55" s="250"/>
      <c r="C55" s="246"/>
      <c r="D55" s="246"/>
      <c r="E55" s="246"/>
      <c r="F55" s="246"/>
      <c r="G55" s="1246" t="s">
        <v>555</v>
      </c>
      <c r="H55" s="1247"/>
      <c r="I55" s="1252" t="s">
        <v>554</v>
      </c>
      <c r="J55" s="1252"/>
      <c r="K55" s="1255"/>
      <c r="L55" s="1255"/>
      <c r="M55" s="1255"/>
      <c r="N55" s="1255"/>
      <c r="O55" s="1255"/>
    </row>
    <row r="56" spans="1:17" x14ac:dyDescent="0.15">
      <c r="A56" s="357"/>
      <c r="B56" s="250"/>
      <c r="C56" s="246"/>
      <c r="D56" s="246"/>
      <c r="E56" s="246"/>
      <c r="F56" s="246"/>
      <c r="G56" s="1248"/>
      <c r="H56" s="1249"/>
      <c r="I56" s="1252"/>
      <c r="J56" s="1252"/>
      <c r="K56" s="1221"/>
      <c r="L56" s="1221"/>
      <c r="M56" s="1221"/>
      <c r="N56" s="1221"/>
      <c r="O56" s="1221"/>
    </row>
    <row r="57" spans="1:17" s="357" customFormat="1" x14ac:dyDescent="0.15">
      <c r="B57" s="358"/>
      <c r="C57" s="354"/>
      <c r="D57" s="354"/>
      <c r="E57" s="354"/>
      <c r="F57" s="354"/>
      <c r="G57" s="1248"/>
      <c r="H57" s="1249"/>
      <c r="I57" s="1223" t="s">
        <v>563</v>
      </c>
      <c r="J57" s="1223"/>
      <c r="K57" s="1256"/>
      <c r="L57" s="1256"/>
      <c r="M57" s="1256"/>
      <c r="N57" s="1256"/>
      <c r="O57" s="1256"/>
      <c r="P57" s="363"/>
      <c r="Q57" s="358"/>
    </row>
    <row r="58" spans="1:17" s="357" customFormat="1" x14ac:dyDescent="0.15">
      <c r="A58" s="245"/>
      <c r="B58" s="358"/>
      <c r="C58" s="354"/>
      <c r="D58" s="354"/>
      <c r="E58" s="354"/>
      <c r="F58" s="354"/>
      <c r="G58" s="1250"/>
      <c r="H58" s="1251"/>
      <c r="I58" s="1223"/>
      <c r="J58" s="1223"/>
      <c r="K58" s="1254"/>
      <c r="L58" s="1254"/>
      <c r="M58" s="1254"/>
      <c r="N58" s="1254"/>
      <c r="O58" s="1254"/>
      <c r="P58" s="363"/>
      <c r="Q58" s="358"/>
    </row>
    <row r="59" spans="1:17" s="357" customFormat="1" x14ac:dyDescent="0.15">
      <c r="A59" s="245"/>
      <c r="B59" s="358"/>
      <c r="C59" s="354"/>
      <c r="D59" s="354"/>
      <c r="E59" s="354"/>
      <c r="F59" s="354"/>
      <c r="G59" s="354"/>
      <c r="H59" s="354"/>
      <c r="I59" s="354"/>
      <c r="J59" s="354"/>
      <c r="K59" s="364"/>
      <c r="L59" s="364"/>
      <c r="M59" s="364"/>
      <c r="N59" s="364"/>
      <c r="O59" s="364"/>
      <c r="P59" s="363"/>
      <c r="Q59" s="358"/>
    </row>
    <row r="60" spans="1:17" s="357" customFormat="1" x14ac:dyDescent="0.15">
      <c r="A60" s="245"/>
      <c r="B60" s="358"/>
      <c r="C60" s="354"/>
      <c r="D60" s="354"/>
      <c r="E60" s="354"/>
      <c r="F60" s="354"/>
      <c r="G60" s="354"/>
      <c r="H60" s="354"/>
      <c r="I60" s="354"/>
      <c r="J60" s="354"/>
      <c r="K60" s="364"/>
      <c r="L60" s="364"/>
      <c r="M60" s="364"/>
      <c r="N60" s="364"/>
      <c r="O60" s="364"/>
      <c r="P60" s="363"/>
      <c r="Q60" s="358"/>
    </row>
    <row r="61" spans="1:17" s="357" customFormat="1" x14ac:dyDescent="0.15">
      <c r="A61" s="245"/>
      <c r="B61" s="362"/>
      <c r="C61" s="361"/>
      <c r="D61" s="361"/>
      <c r="E61" s="361"/>
      <c r="F61" s="361"/>
      <c r="G61" s="361"/>
      <c r="H61" s="361"/>
      <c r="I61" s="361"/>
      <c r="J61" s="361"/>
      <c r="K61" s="361"/>
      <c r="L61" s="361"/>
      <c r="M61" s="360"/>
      <c r="N61" s="360"/>
      <c r="O61" s="360"/>
      <c r="P61" s="359"/>
      <c r="Q61" s="358"/>
    </row>
    <row r="62" spans="1:17" x14ac:dyDescent="0.15">
      <c r="B62" s="356"/>
      <c r="C62" s="356"/>
      <c r="D62" s="356"/>
      <c r="E62" s="356"/>
      <c r="F62" s="356"/>
      <c r="G62" s="356"/>
      <c r="H62" s="356"/>
      <c r="I62" s="356"/>
      <c r="J62" s="356"/>
      <c r="K62" s="356"/>
      <c r="L62" s="356"/>
      <c r="M62" s="356"/>
      <c r="N62" s="356"/>
      <c r="O62" s="356"/>
      <c r="P62" s="356"/>
      <c r="Q62" s="246"/>
    </row>
    <row r="63" spans="1:17" ht="17.25" x14ac:dyDescent="0.15">
      <c r="B63" s="309" t="s">
        <v>559</v>
      </c>
      <c r="C63" s="246"/>
      <c r="D63" s="246"/>
      <c r="E63" s="246"/>
      <c r="F63" s="246"/>
      <c r="G63" s="246"/>
      <c r="H63" s="246"/>
      <c r="I63" s="246"/>
      <c r="J63" s="246"/>
      <c r="K63" s="246"/>
      <c r="L63" s="246"/>
      <c r="M63" s="246"/>
      <c r="N63" s="246"/>
      <c r="O63" s="246"/>
    </row>
    <row r="64" spans="1:17" x14ac:dyDescent="0.15">
      <c r="B64" s="250"/>
      <c r="C64" s="246"/>
      <c r="D64" s="246"/>
      <c r="E64" s="246"/>
      <c r="F64" s="246"/>
      <c r="G64" s="355" t="s">
        <v>558</v>
      </c>
      <c r="I64" s="354"/>
      <c r="J64" s="354"/>
      <c r="K64" s="354"/>
      <c r="L64" s="246"/>
      <c r="M64" s="246"/>
      <c r="N64" s="246"/>
      <c r="O64" s="246"/>
    </row>
    <row r="65" spans="2:30" x14ac:dyDescent="0.15">
      <c r="B65" s="250"/>
      <c r="C65" s="246"/>
      <c r="D65" s="246"/>
      <c r="E65" s="246"/>
      <c r="F65" s="246"/>
      <c r="G65" s="1225" t="s">
        <v>564</v>
      </c>
      <c r="H65" s="1226"/>
      <c r="I65" s="1226"/>
      <c r="J65" s="1226"/>
      <c r="K65" s="1226"/>
      <c r="L65" s="1226"/>
      <c r="M65" s="1226"/>
      <c r="N65" s="1226"/>
      <c r="O65" s="1227"/>
    </row>
    <row r="66" spans="2:30" x14ac:dyDescent="0.15">
      <c r="B66" s="250"/>
      <c r="C66" s="246"/>
      <c r="D66" s="246"/>
      <c r="E66" s="246"/>
      <c r="F66" s="246"/>
      <c r="G66" s="1228"/>
      <c r="H66" s="1229"/>
      <c r="I66" s="1229"/>
      <c r="J66" s="1229"/>
      <c r="K66" s="1229"/>
      <c r="L66" s="1229"/>
      <c r="M66" s="1229"/>
      <c r="N66" s="1229"/>
      <c r="O66" s="1230"/>
    </row>
    <row r="67" spans="2:30" x14ac:dyDescent="0.15">
      <c r="B67" s="250"/>
      <c r="C67" s="246"/>
      <c r="D67" s="246"/>
      <c r="E67" s="246"/>
      <c r="F67" s="246"/>
      <c r="G67" s="1228"/>
      <c r="H67" s="1229"/>
      <c r="I67" s="1229"/>
      <c r="J67" s="1229"/>
      <c r="K67" s="1229"/>
      <c r="L67" s="1229"/>
      <c r="M67" s="1229"/>
      <c r="N67" s="1229"/>
      <c r="O67" s="1230"/>
    </row>
    <row r="68" spans="2:30" x14ac:dyDescent="0.15">
      <c r="B68" s="250"/>
      <c r="C68" s="246"/>
      <c r="D68" s="246"/>
      <c r="E68" s="246"/>
      <c r="F68" s="246"/>
      <c r="G68" s="1228"/>
      <c r="H68" s="1229"/>
      <c r="I68" s="1229"/>
      <c r="J68" s="1229"/>
      <c r="K68" s="1229"/>
      <c r="L68" s="1229"/>
      <c r="M68" s="1229"/>
      <c r="N68" s="1229"/>
      <c r="O68" s="1230"/>
    </row>
    <row r="69" spans="2:30" x14ac:dyDescent="0.15">
      <c r="B69" s="250"/>
      <c r="C69" s="246"/>
      <c r="D69" s="246"/>
      <c r="E69" s="246"/>
      <c r="F69" s="246"/>
      <c r="G69" s="1231"/>
      <c r="H69" s="1232"/>
      <c r="I69" s="1232"/>
      <c r="J69" s="1232"/>
      <c r="K69" s="1232"/>
      <c r="L69" s="1232"/>
      <c r="M69" s="1232"/>
      <c r="N69" s="1232"/>
      <c r="O69" s="1233"/>
    </row>
    <row r="70" spans="2:30" x14ac:dyDescent="0.15">
      <c r="B70" s="250"/>
      <c r="C70" s="246"/>
      <c r="D70" s="246"/>
      <c r="E70" s="246"/>
      <c r="F70" s="246"/>
      <c r="G70" s="246"/>
      <c r="H70" s="353"/>
      <c r="I70" s="353"/>
      <c r="J70" s="350"/>
      <c r="K70" s="350"/>
      <c r="L70" s="349"/>
      <c r="M70" s="350"/>
      <c r="N70" s="349"/>
      <c r="O70" s="348"/>
    </row>
    <row r="71" spans="2:30" x14ac:dyDescent="0.15">
      <c r="B71" s="250"/>
      <c r="C71" s="246"/>
      <c r="D71" s="246"/>
      <c r="E71" s="246"/>
      <c r="F71" s="246"/>
      <c r="G71" s="352" t="s">
        <v>557</v>
      </c>
      <c r="I71" s="351"/>
      <c r="J71" s="350"/>
      <c r="K71" s="350"/>
      <c r="L71" s="349"/>
      <c r="M71" s="350"/>
      <c r="N71" s="349"/>
      <c r="O71" s="348"/>
    </row>
    <row r="72" spans="2:30" x14ac:dyDescent="0.15">
      <c r="B72" s="250"/>
      <c r="C72" s="246"/>
      <c r="D72" s="246"/>
      <c r="E72" s="246"/>
      <c r="F72" s="246"/>
      <c r="G72" s="1234"/>
      <c r="H72" s="1235"/>
      <c r="I72" s="1235"/>
      <c r="J72" s="1236"/>
      <c r="K72" s="347" t="s">
        <v>522</v>
      </c>
      <c r="L72" s="347" t="s">
        <v>523</v>
      </c>
      <c r="M72" s="347" t="s">
        <v>524</v>
      </c>
      <c r="N72" s="347" t="s">
        <v>525</v>
      </c>
      <c r="O72" s="347" t="s">
        <v>526</v>
      </c>
    </row>
    <row r="73" spans="2:30" x14ac:dyDescent="0.15">
      <c r="B73" s="250"/>
      <c r="C73" s="246"/>
      <c r="D73" s="246"/>
      <c r="E73" s="246"/>
      <c r="F73" s="246"/>
      <c r="G73" s="1237" t="s">
        <v>556</v>
      </c>
      <c r="H73" s="1238"/>
      <c r="I73" s="1243" t="s">
        <v>554</v>
      </c>
      <c r="J73" s="1243"/>
      <c r="K73" s="1245">
        <v>118.6</v>
      </c>
      <c r="L73" s="1245">
        <v>104.7</v>
      </c>
      <c r="M73" s="1221">
        <v>108.5</v>
      </c>
      <c r="N73" s="1221">
        <v>100.9</v>
      </c>
      <c r="O73" s="1221">
        <v>88.8</v>
      </c>
      <c r="S73" s="245">
        <v>9.9</v>
      </c>
    </row>
    <row r="74" spans="2:30" x14ac:dyDescent="0.15">
      <c r="B74" s="250"/>
      <c r="C74" s="246"/>
      <c r="D74" s="246"/>
      <c r="E74" s="246"/>
      <c r="F74" s="246"/>
      <c r="G74" s="1239"/>
      <c r="H74" s="1240"/>
      <c r="I74" s="1244"/>
      <c r="J74" s="1244"/>
      <c r="K74" s="1245"/>
      <c r="L74" s="1245"/>
      <c r="M74" s="1221"/>
      <c r="N74" s="1221"/>
      <c r="O74" s="1221"/>
    </row>
    <row r="75" spans="2:30" x14ac:dyDescent="0.15">
      <c r="B75" s="250"/>
      <c r="C75" s="246"/>
      <c r="D75" s="246"/>
      <c r="E75" s="246"/>
      <c r="F75" s="246"/>
      <c r="G75" s="1239"/>
      <c r="H75" s="1240"/>
      <c r="I75" s="1252" t="s">
        <v>553</v>
      </c>
      <c r="J75" s="1252"/>
      <c r="K75" s="1253">
        <v>12.4</v>
      </c>
      <c r="L75" s="1253">
        <v>10.8</v>
      </c>
      <c r="M75" s="1253">
        <v>9.6999999999999993</v>
      </c>
      <c r="N75" s="1253">
        <v>9.4</v>
      </c>
      <c r="O75" s="1253">
        <v>9</v>
      </c>
      <c r="U75" s="245">
        <v>81.2</v>
      </c>
      <c r="W75" s="245">
        <v>87.2</v>
      </c>
      <c r="Y75" s="245">
        <v>99.8</v>
      </c>
      <c r="AA75" s="245">
        <v>109.5</v>
      </c>
      <c r="AC75" s="245">
        <v>115.2</v>
      </c>
    </row>
    <row r="76" spans="2:30" x14ac:dyDescent="0.15">
      <c r="B76" s="250"/>
      <c r="C76" s="246"/>
      <c r="D76" s="246"/>
      <c r="E76" s="246"/>
      <c r="F76" s="246"/>
      <c r="G76" s="1241"/>
      <c r="H76" s="1242"/>
      <c r="I76" s="1252"/>
      <c r="J76" s="1252"/>
      <c r="K76" s="1254"/>
      <c r="L76" s="1254"/>
      <c r="M76" s="1254"/>
      <c r="N76" s="1254"/>
      <c r="O76" s="1254"/>
    </row>
    <row r="77" spans="2:30" x14ac:dyDescent="0.15">
      <c r="B77" s="250"/>
      <c r="C77" s="246"/>
      <c r="D77" s="246"/>
      <c r="E77" s="246"/>
      <c r="F77" s="246"/>
      <c r="G77" s="1246" t="s">
        <v>555</v>
      </c>
      <c r="H77" s="1247"/>
      <c r="I77" s="1252" t="s">
        <v>554</v>
      </c>
      <c r="J77" s="1252"/>
      <c r="K77" s="1245">
        <v>64.599999999999994</v>
      </c>
      <c r="L77" s="1245">
        <v>52.8</v>
      </c>
      <c r="M77" s="1221">
        <v>48.6</v>
      </c>
      <c r="N77" s="1221">
        <v>56.8</v>
      </c>
      <c r="O77" s="1221">
        <v>20.2</v>
      </c>
      <c r="R77" s="245">
        <v>12.3</v>
      </c>
      <c r="T77" s="245">
        <v>11.1</v>
      </c>
    </row>
    <row r="78" spans="2:30" x14ac:dyDescent="0.15">
      <c r="B78" s="250"/>
      <c r="C78" s="246"/>
      <c r="D78" s="246"/>
      <c r="E78" s="246"/>
      <c r="F78" s="246"/>
      <c r="G78" s="1248"/>
      <c r="H78" s="1249"/>
      <c r="I78" s="1252"/>
      <c r="J78" s="1252"/>
      <c r="K78" s="1245"/>
      <c r="L78" s="1245"/>
      <c r="M78" s="1221"/>
      <c r="N78" s="1221"/>
      <c r="O78" s="1221"/>
    </row>
    <row r="79" spans="2:30" x14ac:dyDescent="0.15">
      <c r="B79" s="250"/>
      <c r="C79" s="246"/>
      <c r="D79" s="246"/>
      <c r="E79" s="246"/>
      <c r="F79" s="246"/>
      <c r="G79" s="1248"/>
      <c r="H79" s="1249"/>
      <c r="I79" s="1222" t="s">
        <v>553</v>
      </c>
      <c r="J79" s="1223"/>
      <c r="K79" s="1224">
        <v>12.4</v>
      </c>
      <c r="L79" s="1224">
        <v>11.5</v>
      </c>
      <c r="M79" s="1224">
        <v>10.4</v>
      </c>
      <c r="N79" s="1224">
        <v>10.199999999999999</v>
      </c>
      <c r="O79" s="1224">
        <v>8.6</v>
      </c>
      <c r="V79" s="245">
        <v>53.5</v>
      </c>
      <c r="X79" s="245">
        <v>48.2</v>
      </c>
      <c r="Z79" s="245">
        <v>34.200000000000003</v>
      </c>
      <c r="AB79" s="245">
        <v>30.3</v>
      </c>
      <c r="AD79" s="245">
        <v>28.9</v>
      </c>
    </row>
    <row r="80" spans="2:30" x14ac:dyDescent="0.15">
      <c r="B80" s="250"/>
      <c r="C80" s="246"/>
      <c r="D80" s="246"/>
      <c r="E80" s="246"/>
      <c r="F80" s="246"/>
      <c r="G80" s="1250"/>
      <c r="H80" s="1251"/>
      <c r="I80" s="1223"/>
      <c r="J80" s="1223"/>
      <c r="K80" s="1224"/>
      <c r="L80" s="1224"/>
      <c r="M80" s="1224"/>
      <c r="N80" s="1224"/>
      <c r="O80" s="1224"/>
    </row>
    <row r="81" spans="2:17"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44"/>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521</v>
      </c>
      <c r="G2" s="113"/>
      <c r="H2" s="114"/>
    </row>
    <row r="3" spans="1:8" x14ac:dyDescent="0.15">
      <c r="A3" s="110" t="s">
        <v>514</v>
      </c>
      <c r="B3" s="115"/>
      <c r="C3" s="116"/>
      <c r="D3" s="117">
        <v>75331</v>
      </c>
      <c r="E3" s="118"/>
      <c r="F3" s="119">
        <v>70489</v>
      </c>
      <c r="G3" s="120"/>
      <c r="H3" s="121"/>
    </row>
    <row r="4" spans="1:8" x14ac:dyDescent="0.15">
      <c r="A4" s="122"/>
      <c r="B4" s="123"/>
      <c r="C4" s="124"/>
      <c r="D4" s="125">
        <v>43766</v>
      </c>
      <c r="E4" s="126"/>
      <c r="F4" s="127">
        <v>37817</v>
      </c>
      <c r="G4" s="128"/>
      <c r="H4" s="129"/>
    </row>
    <row r="5" spans="1:8" x14ac:dyDescent="0.15">
      <c r="A5" s="110" t="s">
        <v>516</v>
      </c>
      <c r="B5" s="115"/>
      <c r="C5" s="116"/>
      <c r="D5" s="117">
        <v>89385</v>
      </c>
      <c r="E5" s="118"/>
      <c r="F5" s="119">
        <v>84389</v>
      </c>
      <c r="G5" s="120"/>
      <c r="H5" s="121"/>
    </row>
    <row r="6" spans="1:8" x14ac:dyDescent="0.15">
      <c r="A6" s="122"/>
      <c r="B6" s="123"/>
      <c r="C6" s="124"/>
      <c r="D6" s="125">
        <v>41955</v>
      </c>
      <c r="E6" s="126"/>
      <c r="F6" s="127">
        <v>44339</v>
      </c>
      <c r="G6" s="128"/>
      <c r="H6" s="129"/>
    </row>
    <row r="7" spans="1:8" x14ac:dyDescent="0.15">
      <c r="A7" s="110" t="s">
        <v>517</v>
      </c>
      <c r="B7" s="115"/>
      <c r="C7" s="116"/>
      <c r="D7" s="117">
        <v>79826</v>
      </c>
      <c r="E7" s="118"/>
      <c r="F7" s="119">
        <v>83623</v>
      </c>
      <c r="G7" s="120"/>
      <c r="H7" s="121"/>
    </row>
    <row r="8" spans="1:8" x14ac:dyDescent="0.15">
      <c r="A8" s="122"/>
      <c r="B8" s="123"/>
      <c r="C8" s="124"/>
      <c r="D8" s="125">
        <v>43168</v>
      </c>
      <c r="E8" s="126"/>
      <c r="F8" s="127">
        <v>48787</v>
      </c>
      <c r="G8" s="128"/>
      <c r="H8" s="129"/>
    </row>
    <row r="9" spans="1:8" x14ac:dyDescent="0.15">
      <c r="A9" s="110" t="s">
        <v>518</v>
      </c>
      <c r="B9" s="115"/>
      <c r="C9" s="116"/>
      <c r="D9" s="117">
        <v>161156</v>
      </c>
      <c r="E9" s="118"/>
      <c r="F9" s="119">
        <v>81768</v>
      </c>
      <c r="G9" s="120"/>
      <c r="H9" s="121"/>
    </row>
    <row r="10" spans="1:8" x14ac:dyDescent="0.15">
      <c r="A10" s="122"/>
      <c r="B10" s="123"/>
      <c r="C10" s="124"/>
      <c r="D10" s="125">
        <v>55370</v>
      </c>
      <c r="E10" s="126"/>
      <c r="F10" s="127">
        <v>37917</v>
      </c>
      <c r="G10" s="128"/>
      <c r="H10" s="129"/>
    </row>
    <row r="11" spans="1:8" x14ac:dyDescent="0.15">
      <c r="A11" s="110" t="s">
        <v>519</v>
      </c>
      <c r="B11" s="115"/>
      <c r="C11" s="116"/>
      <c r="D11" s="117">
        <v>80031</v>
      </c>
      <c r="E11" s="118"/>
      <c r="F11" s="119">
        <v>78864</v>
      </c>
      <c r="G11" s="120"/>
      <c r="H11" s="121"/>
    </row>
    <row r="12" spans="1:8" x14ac:dyDescent="0.15">
      <c r="A12" s="122"/>
      <c r="B12" s="123"/>
      <c r="C12" s="130"/>
      <c r="D12" s="125">
        <v>25936</v>
      </c>
      <c r="E12" s="126"/>
      <c r="F12" s="127">
        <v>46136</v>
      </c>
      <c r="G12" s="128"/>
      <c r="H12" s="129"/>
    </row>
    <row r="13" spans="1:8" x14ac:dyDescent="0.15">
      <c r="A13" s="110"/>
      <c r="B13" s="115"/>
      <c r="C13" s="131"/>
      <c r="D13" s="132">
        <v>97146</v>
      </c>
      <c r="E13" s="133"/>
      <c r="F13" s="134">
        <v>79827</v>
      </c>
      <c r="G13" s="135"/>
      <c r="H13" s="121"/>
    </row>
    <row r="14" spans="1:8" x14ac:dyDescent="0.15">
      <c r="A14" s="122"/>
      <c r="B14" s="123"/>
      <c r="C14" s="124"/>
      <c r="D14" s="125">
        <v>42039</v>
      </c>
      <c r="E14" s="126"/>
      <c r="F14" s="127">
        <v>42999</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2.36</v>
      </c>
      <c r="C19" s="136">
        <f>ROUND(VALUE(SUBSTITUTE(実質収支比率等に係る経年分析!G$48,"▲","-")),2)</f>
        <v>2.76</v>
      </c>
      <c r="D19" s="136">
        <f>ROUND(VALUE(SUBSTITUTE(実質収支比率等に係る経年分析!H$48,"▲","-")),2)</f>
        <v>2.31</v>
      </c>
      <c r="E19" s="136">
        <f>ROUND(VALUE(SUBSTITUTE(実質収支比率等に係る経年分析!I$48,"▲","-")),2)</f>
        <v>2.72</v>
      </c>
      <c r="F19" s="136">
        <f>ROUND(VALUE(SUBSTITUTE(実質収支比率等に係る経年分析!J$48,"▲","-")),2)</f>
        <v>2.4300000000000002</v>
      </c>
    </row>
    <row r="20" spans="1:11" x14ac:dyDescent="0.15">
      <c r="A20" s="136" t="s">
        <v>44</v>
      </c>
      <c r="B20" s="136">
        <f>ROUND(VALUE(SUBSTITUTE(実質収支比率等に係る経年分析!F$47,"▲","-")),2)</f>
        <v>25.56</v>
      </c>
      <c r="C20" s="136">
        <f>ROUND(VALUE(SUBSTITUTE(実質収支比率等に係る経年分析!G$47,"▲","-")),2)</f>
        <v>28.97</v>
      </c>
      <c r="D20" s="136">
        <f>ROUND(VALUE(SUBSTITUTE(実質収支比率等に係る経年分析!H$47,"▲","-")),2)</f>
        <v>25.9</v>
      </c>
      <c r="E20" s="136">
        <f>ROUND(VALUE(SUBSTITUTE(実質収支比率等に係る経年分析!I$47,"▲","-")),2)</f>
        <v>26.54</v>
      </c>
      <c r="F20" s="136">
        <f>ROUND(VALUE(SUBSTITUTE(実質収支比率等に係る経年分析!J$47,"▲","-")),2)</f>
        <v>25.86</v>
      </c>
    </row>
    <row r="21" spans="1:11" x14ac:dyDescent="0.15">
      <c r="A21" s="136" t="s">
        <v>45</v>
      </c>
      <c r="B21" s="136">
        <f>IF(ISNUMBER(VALUE(SUBSTITUTE(実質収支比率等に係る経年分析!F$49,"▲","-"))),ROUND(VALUE(SUBSTITUTE(実質収支比率等に係る経年分析!F$49,"▲","-")),2),NA())</f>
        <v>12.2</v>
      </c>
      <c r="C21" s="136">
        <f>IF(ISNUMBER(VALUE(SUBSTITUTE(実質収支比率等に係る経年分析!G$49,"▲","-"))),ROUND(VALUE(SUBSTITUTE(実質収支比率等に係る経年分析!G$49,"▲","-")),2),NA())</f>
        <v>11.62</v>
      </c>
      <c r="D21" s="136">
        <f>IF(ISNUMBER(VALUE(SUBSTITUTE(実質収支比率等に係る経年分析!H$49,"▲","-"))),ROUND(VALUE(SUBSTITUTE(実質収支比率等に係る経年分析!H$49,"▲","-")),2),NA())</f>
        <v>4.0599999999999996</v>
      </c>
      <c r="E21" s="136">
        <f>IF(ISNUMBER(VALUE(SUBSTITUTE(実質収支比率等に係る経年分析!I$49,"▲","-"))),ROUND(VALUE(SUBSTITUTE(実質収支比率等に係る経年分析!I$49,"▲","-")),2),NA())</f>
        <v>9.0299999999999994</v>
      </c>
      <c r="F21" s="136">
        <f>IF(ISNUMBER(VALUE(SUBSTITUTE(実質収支比率等に係る経年分析!J$49,"▲","-"))),ROUND(VALUE(SUBSTITUTE(実質収支比率等に係る経年分析!J$49,"▲","-")),2),NA())</f>
        <v>6.87</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0.04</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x14ac:dyDescent="0.15">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0.05</v>
      </c>
    </row>
    <row r="31" spans="1:11" x14ac:dyDescent="0.15">
      <c r="A31" s="137" t="str">
        <f>IF(連結実質赤字比率に係る赤字・黒字の構成分析!C$39="",NA(),連結実質赤字比率に係る赤字・黒字の構成分析!C$39)</f>
        <v>国民健康保険事業特別会計施設勘定</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0.14000000000000001</v>
      </c>
    </row>
    <row r="32" spans="1:11" x14ac:dyDescent="0.15">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0.14000000000000001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0.27</v>
      </c>
    </row>
    <row r="33" spans="1:16" x14ac:dyDescent="0.15">
      <c r="A33" s="137" t="str">
        <f>IF(連結実質赤字比率に係る赤字・黒字の構成分析!C$37="",NA(),連結実質赤字比率に係る赤字・黒字の構成分析!C$37)</f>
        <v>ガス事業会計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0.57999999999999996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0.28000000000000003</v>
      </c>
    </row>
    <row r="34" spans="1:16" x14ac:dyDescent="0.15">
      <c r="A34" s="137" t="str">
        <f>IF(連結実質赤字比率に係る赤字・黒字の構成分析!C$36="",NA(),連結実質赤字比率に係る赤字・黒字の構成分析!C$36)</f>
        <v>国民健康保険事業特別会計事業勘定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2.1800000000000002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1.51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0.43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0.27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0.32</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2.36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2.75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2.31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2.72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2.4300000000000002</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1.31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1.75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2.84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3.96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3.39</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1553</v>
      </c>
      <c r="E42" s="138"/>
      <c r="F42" s="138"/>
      <c r="G42" s="138">
        <f>'実質公債費比率（分子）の構造'!L$52</f>
        <v>1619</v>
      </c>
      <c r="H42" s="138"/>
      <c r="I42" s="138"/>
      <c r="J42" s="138">
        <f>'実質公債費比率（分子）の構造'!M$52</f>
        <v>1699</v>
      </c>
      <c r="K42" s="138"/>
      <c r="L42" s="138"/>
      <c r="M42" s="138">
        <f>'実質公債費比率（分子）の構造'!N$52</f>
        <v>1742</v>
      </c>
      <c r="N42" s="138"/>
      <c r="O42" s="138"/>
      <c r="P42" s="138">
        <f>'実質公債費比率（分子）の構造'!O$52</f>
        <v>1798</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8</v>
      </c>
      <c r="C44" s="138"/>
      <c r="D44" s="138"/>
      <c r="E44" s="138">
        <f>'実質公債費比率（分子）の構造'!L$50</f>
        <v>6</v>
      </c>
      <c r="F44" s="138"/>
      <c r="G44" s="138"/>
      <c r="H44" s="138">
        <f>'実質公債費比率（分子）の構造'!M$50</f>
        <v>6</v>
      </c>
      <c r="I44" s="138"/>
      <c r="J44" s="138"/>
      <c r="K44" s="138">
        <f>'実質公債費比率（分子）の構造'!N$50</f>
        <v>5</v>
      </c>
      <c r="L44" s="138"/>
      <c r="M44" s="138"/>
      <c r="N44" s="138">
        <f>'実質公債費比率（分子）の構造'!O$50</f>
        <v>5</v>
      </c>
      <c r="O44" s="138"/>
      <c r="P44" s="138"/>
    </row>
    <row r="45" spans="1:16" x14ac:dyDescent="0.15">
      <c r="A45" s="138" t="s">
        <v>55</v>
      </c>
      <c r="B45" s="138">
        <f>'実質公債費比率（分子）の構造'!K$49</f>
        <v>34</v>
      </c>
      <c r="C45" s="138"/>
      <c r="D45" s="138"/>
      <c r="E45" s="138">
        <f>'実質公債費比率（分子）の構造'!L$49</f>
        <v>33</v>
      </c>
      <c r="F45" s="138"/>
      <c r="G45" s="138"/>
      <c r="H45" s="138">
        <f>'実質公債費比率（分子）の構造'!M$49</f>
        <v>33</v>
      </c>
      <c r="I45" s="138"/>
      <c r="J45" s="138"/>
      <c r="K45" s="138">
        <f>'実質公債費比率（分子）の構造'!N$49</f>
        <v>30</v>
      </c>
      <c r="L45" s="138"/>
      <c r="M45" s="138"/>
      <c r="N45" s="138">
        <f>'実質公債費比率（分子）の構造'!O$49</f>
        <v>12</v>
      </c>
      <c r="O45" s="138"/>
      <c r="P45" s="138"/>
    </row>
    <row r="46" spans="1:16" x14ac:dyDescent="0.15">
      <c r="A46" s="138" t="s">
        <v>56</v>
      </c>
      <c r="B46" s="138">
        <f>'実質公債費比率（分子）の構造'!K$48</f>
        <v>619</v>
      </c>
      <c r="C46" s="138"/>
      <c r="D46" s="138"/>
      <c r="E46" s="138">
        <f>'実質公債費比率（分子）の構造'!L$48</f>
        <v>630</v>
      </c>
      <c r="F46" s="138"/>
      <c r="G46" s="138"/>
      <c r="H46" s="138">
        <f>'実質公債費比率（分子）の構造'!M$48</f>
        <v>631</v>
      </c>
      <c r="I46" s="138"/>
      <c r="J46" s="138"/>
      <c r="K46" s="138">
        <f>'実質公債費比率（分子）の構造'!N$48</f>
        <v>651</v>
      </c>
      <c r="L46" s="138"/>
      <c r="M46" s="138"/>
      <c r="N46" s="138">
        <f>'実質公債費比率（分子）の構造'!O$48</f>
        <v>651</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1693</v>
      </c>
      <c r="C49" s="138"/>
      <c r="D49" s="138"/>
      <c r="E49" s="138">
        <f>'実質公債費比率（分子）の構造'!L$45</f>
        <v>1727</v>
      </c>
      <c r="F49" s="138"/>
      <c r="G49" s="138"/>
      <c r="H49" s="138">
        <f>'実質公債費比率（分子）の構造'!M$45</f>
        <v>1701</v>
      </c>
      <c r="I49" s="138"/>
      <c r="J49" s="138"/>
      <c r="K49" s="138">
        <f>'実質公債費比率（分子）の構造'!N$45</f>
        <v>1780</v>
      </c>
      <c r="L49" s="138"/>
      <c r="M49" s="138"/>
      <c r="N49" s="138">
        <f>'実質公債費比率（分子）の構造'!O$45</f>
        <v>1812</v>
      </c>
      <c r="O49" s="138"/>
      <c r="P49" s="138"/>
    </row>
    <row r="50" spans="1:16" x14ac:dyDescent="0.15">
      <c r="A50" s="138" t="s">
        <v>60</v>
      </c>
      <c r="B50" s="138" t="e">
        <f>NA()</f>
        <v>#N/A</v>
      </c>
      <c r="C50" s="138">
        <f>IF(ISNUMBER('実質公債費比率（分子）の構造'!K$53),'実質公債費比率（分子）の構造'!K$53,NA())</f>
        <v>801</v>
      </c>
      <c r="D50" s="138" t="e">
        <f>NA()</f>
        <v>#N/A</v>
      </c>
      <c r="E50" s="138" t="e">
        <f>NA()</f>
        <v>#N/A</v>
      </c>
      <c r="F50" s="138">
        <f>IF(ISNUMBER('実質公債費比率（分子）の構造'!L$53),'実質公債費比率（分子）の構造'!L$53,NA())</f>
        <v>777</v>
      </c>
      <c r="G50" s="138" t="e">
        <f>NA()</f>
        <v>#N/A</v>
      </c>
      <c r="H50" s="138" t="e">
        <f>NA()</f>
        <v>#N/A</v>
      </c>
      <c r="I50" s="138">
        <f>IF(ISNUMBER('実質公債費比率（分子）の構造'!M$53),'実質公債費比率（分子）の構造'!M$53,NA())</f>
        <v>672</v>
      </c>
      <c r="J50" s="138" t="e">
        <f>NA()</f>
        <v>#N/A</v>
      </c>
      <c r="K50" s="138" t="e">
        <f>NA()</f>
        <v>#N/A</v>
      </c>
      <c r="L50" s="138">
        <f>IF(ISNUMBER('実質公債費比率（分子）の構造'!N$53),'実質公債費比率（分子）の構造'!N$53,NA())</f>
        <v>724</v>
      </c>
      <c r="M50" s="138" t="e">
        <f>NA()</f>
        <v>#N/A</v>
      </c>
      <c r="N50" s="138" t="e">
        <f>NA()</f>
        <v>#N/A</v>
      </c>
      <c r="O50" s="138">
        <f>IF(ISNUMBER('実質公債費比率（分子）の構造'!O$53),'実質公債費比率（分子）の構造'!O$53,NA())</f>
        <v>682</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21277</v>
      </c>
      <c r="E56" s="137"/>
      <c r="F56" s="137"/>
      <c r="G56" s="137">
        <f>'将来負担比率（分子）の構造'!J$52</f>
        <v>21167</v>
      </c>
      <c r="H56" s="137"/>
      <c r="I56" s="137"/>
      <c r="J56" s="137">
        <f>'将来負担比率（分子）の構造'!K$52</f>
        <v>20953</v>
      </c>
      <c r="K56" s="137"/>
      <c r="L56" s="137"/>
      <c r="M56" s="137">
        <f>'将来負担比率（分子）の構造'!L$52</f>
        <v>21618</v>
      </c>
      <c r="N56" s="137"/>
      <c r="O56" s="137"/>
      <c r="P56" s="137">
        <f>'将来負担比率（分子）の構造'!M$52</f>
        <v>21239</v>
      </c>
    </row>
    <row r="57" spans="1:16" x14ac:dyDescent="0.15">
      <c r="A57" s="137" t="s">
        <v>36</v>
      </c>
      <c r="B57" s="137"/>
      <c r="C57" s="137"/>
      <c r="D57" s="137">
        <f>'将来負担比率（分子）の構造'!I$51</f>
        <v>513</v>
      </c>
      <c r="E57" s="137"/>
      <c r="F57" s="137"/>
      <c r="G57" s="137">
        <f>'将来負担比率（分子）の構造'!J$51</f>
        <v>436</v>
      </c>
      <c r="H57" s="137"/>
      <c r="I57" s="137"/>
      <c r="J57" s="137">
        <f>'将来負担比率（分子）の構造'!K$51</f>
        <v>397</v>
      </c>
      <c r="K57" s="137"/>
      <c r="L57" s="137"/>
      <c r="M57" s="137">
        <f>'将来負担比率（分子）の構造'!L$51</f>
        <v>363</v>
      </c>
      <c r="N57" s="137"/>
      <c r="O57" s="137"/>
      <c r="P57" s="137">
        <f>'将来負担比率（分子）の構造'!M$51</f>
        <v>324</v>
      </c>
    </row>
    <row r="58" spans="1:16" x14ac:dyDescent="0.15">
      <c r="A58" s="137" t="s">
        <v>35</v>
      </c>
      <c r="B58" s="137"/>
      <c r="C58" s="137"/>
      <c r="D58" s="137">
        <f>'将来負担比率（分子）の構造'!I$50</f>
        <v>3432</v>
      </c>
      <c r="E58" s="137"/>
      <c r="F58" s="137"/>
      <c r="G58" s="137">
        <f>'将来負担比率（分子）の構造'!J$50</f>
        <v>3744</v>
      </c>
      <c r="H58" s="137"/>
      <c r="I58" s="137"/>
      <c r="J58" s="137">
        <f>'将来負担比率（分子）の構造'!K$50</f>
        <v>3484</v>
      </c>
      <c r="K58" s="137"/>
      <c r="L58" s="137"/>
      <c r="M58" s="137">
        <f>'将来負担比率（分子）の構造'!L$50</f>
        <v>3488</v>
      </c>
      <c r="N58" s="137"/>
      <c r="O58" s="137"/>
      <c r="P58" s="137">
        <f>'将来負担比率（分子）の構造'!M$50</f>
        <v>3474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2624</v>
      </c>
      <c r="C62" s="137"/>
      <c r="D62" s="137"/>
      <c r="E62" s="137">
        <f>'将来負担比率（分子）の構造'!J$45</f>
        <v>2522</v>
      </c>
      <c r="F62" s="137"/>
      <c r="G62" s="137"/>
      <c r="H62" s="137">
        <f>'将来負担比率（分子）の構造'!K$45</f>
        <v>2271</v>
      </c>
      <c r="I62" s="137"/>
      <c r="J62" s="137"/>
      <c r="K62" s="137">
        <f>'将来負担比率（分子）の構造'!L$45</f>
        <v>1992</v>
      </c>
      <c r="L62" s="137"/>
      <c r="M62" s="137"/>
      <c r="N62" s="137">
        <f>'将来負担比率（分子）の構造'!M$45</f>
        <v>1831</v>
      </c>
      <c r="O62" s="137"/>
      <c r="P62" s="137"/>
    </row>
    <row r="63" spans="1:16" x14ac:dyDescent="0.15">
      <c r="A63" s="137" t="s">
        <v>28</v>
      </c>
      <c r="B63" s="137">
        <f>'将来負担比率（分子）の構造'!I$44</f>
        <v>135</v>
      </c>
      <c r="C63" s="137"/>
      <c r="D63" s="137"/>
      <c r="E63" s="137">
        <f>'将来負担比率（分子）の構造'!J$44</f>
        <v>103</v>
      </c>
      <c r="F63" s="137"/>
      <c r="G63" s="137"/>
      <c r="H63" s="137">
        <f>'将来負担比率（分子）の構造'!K$44</f>
        <v>72</v>
      </c>
      <c r="I63" s="137"/>
      <c r="J63" s="137"/>
      <c r="K63" s="137">
        <f>'将来負担比率（分子）の構造'!L$44</f>
        <v>43</v>
      </c>
      <c r="L63" s="137"/>
      <c r="M63" s="137"/>
      <c r="N63" s="137">
        <f>'将来負担比率（分子）の構造'!M$44</f>
        <v>43</v>
      </c>
      <c r="O63" s="137"/>
      <c r="P63" s="137"/>
    </row>
    <row r="64" spans="1:16" x14ac:dyDescent="0.15">
      <c r="A64" s="137" t="s">
        <v>27</v>
      </c>
      <c r="B64" s="137">
        <f>'将来負担比率（分子）の構造'!I$43</f>
        <v>12206</v>
      </c>
      <c r="C64" s="137"/>
      <c r="D64" s="137"/>
      <c r="E64" s="137">
        <f>'将来負担比率（分子）の構造'!J$43</f>
        <v>11909</v>
      </c>
      <c r="F64" s="137"/>
      <c r="G64" s="137"/>
      <c r="H64" s="137">
        <f>'将来負担比率（分子）の構造'!K$43</f>
        <v>12767</v>
      </c>
      <c r="I64" s="137"/>
      <c r="J64" s="137"/>
      <c r="K64" s="137">
        <f>'将来負担比率（分子）の構造'!L$43</f>
        <v>12741</v>
      </c>
      <c r="L64" s="137"/>
      <c r="M64" s="137"/>
      <c r="N64" s="137">
        <f>'将来負担比率（分子）の構造'!M$43</f>
        <v>12562</v>
      </c>
      <c r="O64" s="137"/>
      <c r="P64" s="137"/>
    </row>
    <row r="65" spans="1:16" x14ac:dyDescent="0.15">
      <c r="A65" s="137" t="s">
        <v>26</v>
      </c>
      <c r="B65" s="137">
        <f>'将来負担比率（分子）の構造'!I$42</f>
        <v>23</v>
      </c>
      <c r="C65" s="137"/>
      <c r="D65" s="137"/>
      <c r="E65" s="137">
        <f>'将来負担比率（分子）の構造'!J$42</f>
        <v>18</v>
      </c>
      <c r="F65" s="137"/>
      <c r="G65" s="137"/>
      <c r="H65" s="137">
        <f>'将来負担比率（分子）の構造'!K$42</f>
        <v>13</v>
      </c>
      <c r="I65" s="137"/>
      <c r="J65" s="137"/>
      <c r="K65" s="137">
        <f>'将来負担比率（分子）の構造'!L$42</f>
        <v>8</v>
      </c>
      <c r="L65" s="137"/>
      <c r="M65" s="137"/>
      <c r="N65" s="137">
        <f>'将来負担比率（分子）の構造'!M$42</f>
        <v>4</v>
      </c>
      <c r="O65" s="137"/>
      <c r="P65" s="137"/>
    </row>
    <row r="66" spans="1:16" x14ac:dyDescent="0.15">
      <c r="A66" s="137" t="s">
        <v>25</v>
      </c>
      <c r="B66" s="137">
        <f>'将来負担比率（分子）の構造'!I$41</f>
        <v>19436</v>
      </c>
      <c r="C66" s="137"/>
      <c r="D66" s="137"/>
      <c r="E66" s="137">
        <f>'将来負担比率（分子）の構造'!J$41</f>
        <v>18914</v>
      </c>
      <c r="F66" s="137"/>
      <c r="G66" s="137"/>
      <c r="H66" s="137">
        <f>'将来負担比率（分子）の構造'!K$41</f>
        <v>18019</v>
      </c>
      <c r="I66" s="137"/>
      <c r="J66" s="137"/>
      <c r="K66" s="137">
        <f>'将来負担比率（分子）の構造'!L$41</f>
        <v>18400</v>
      </c>
      <c r="L66" s="137"/>
      <c r="M66" s="137"/>
      <c r="N66" s="137">
        <f>'将来負担比率（分子）の構造'!M$41</f>
        <v>17382</v>
      </c>
      <c r="O66" s="137"/>
      <c r="P66" s="137"/>
    </row>
    <row r="67" spans="1:16" x14ac:dyDescent="0.15">
      <c r="A67" s="137" t="s">
        <v>64</v>
      </c>
      <c r="B67" s="137" t="e">
        <f>NA()</f>
        <v>#N/A</v>
      </c>
      <c r="C67" s="137">
        <f>IF(ISNUMBER('将来負担比率（分子）の構造'!I$53), IF('将来負担比率（分子）の構造'!I$53 &lt; 0, 0, '将来負担比率（分子）の構造'!I$53), NA())</f>
        <v>9201</v>
      </c>
      <c r="D67" s="137" t="e">
        <f>NA()</f>
        <v>#N/A</v>
      </c>
      <c r="E67" s="137" t="e">
        <f>NA()</f>
        <v>#N/A</v>
      </c>
      <c r="F67" s="137">
        <f>IF(ISNUMBER('将来負担比率（分子）の構造'!J$53), IF('将来負担比率（分子）の構造'!J$53 &lt; 0, 0, '将来負担比率（分子）の構造'!J$53), NA())</f>
        <v>8119</v>
      </c>
      <c r="G67" s="137" t="e">
        <f>NA()</f>
        <v>#N/A</v>
      </c>
      <c r="H67" s="137" t="e">
        <f>NA()</f>
        <v>#N/A</v>
      </c>
      <c r="I67" s="137">
        <f>IF(ISNUMBER('将来負担比率（分子）の構造'!K$53), IF('将来負担比率（分子）の構造'!K$53 &lt; 0, 0, '将来負担比率（分子）の構造'!K$53), NA())</f>
        <v>8309</v>
      </c>
      <c r="J67" s="137" t="e">
        <f>NA()</f>
        <v>#N/A</v>
      </c>
      <c r="K67" s="137" t="e">
        <f>NA()</f>
        <v>#N/A</v>
      </c>
      <c r="L67" s="137">
        <f>IF(ISNUMBER('将来負担比率（分子）の構造'!L$53), IF('将来負担比率（分子）の構造'!L$53 &lt; 0, 0, '将来負担比率（分子）の構造'!L$53), NA())</f>
        <v>7714</v>
      </c>
      <c r="M67" s="137" t="e">
        <f>NA()</f>
        <v>#N/A</v>
      </c>
      <c r="N67" s="137" t="e">
        <f>NA()</f>
        <v>#N/A</v>
      </c>
      <c r="O67" s="137">
        <f>IF(ISNUMBER('将来負担比率（分子）の構造'!M$53), IF('将来負担比率（分子）の構造'!M$53 &lt; 0, 0, '将来負担比率（分子）の構造'!M$53), NA())</f>
        <v>6784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2018-03-26T06:45:48Z</cp:lastPrinted>
  <dcterms:created xsi:type="dcterms:W3CDTF">2018-01-24T03:46:03Z</dcterms:created>
  <dcterms:modified xsi:type="dcterms:W3CDTF">2018-10-17T06:08:04Z</dcterms:modified>
</cp:coreProperties>
</file>