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9752+LEx6kJojGS6YhC/TAgCEbRmySLx88BK5ypFw+lDyXyerrirk4dvhQQzv7+Lzpl4F3nH4+pOjpVlyq/Gg==" workbookSaltValue="Uob4rpxos7G+xv3l60BVD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<sst xmlns="http://schemas.openxmlformats.org/spreadsheetml/2006/main" count="240" uniqueCount="126">
  <si>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</si>
  <si>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</si>
  <si>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</si>
  <si>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</si>
  <si>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</si>
  <si>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</si>
  <si>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</si>
  <si>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</si>
  <si>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</si>
  <si>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</si>
  <si>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</si>
  <si>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</si>
  <si>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</si>
  <si>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</si>
  <si>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</si>
  <si>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</si>
  <si>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</si>
  <si>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</si>
  <si>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</si>
  <si>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</si>
  <si>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</si>
  <si>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</si>
  <si>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</si>
  <si>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</si>
  <si>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</si>
  <si>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</si>
  <si>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</si>
  <si>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</si>
  <si>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</si>
  <si>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</si>
  <si>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</si>
  <si>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</si>
  <si>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</si>
  <si>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</si>
  <si>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</si>
  <si>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</si>
  <si>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</si>
  <si>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</si>
  <si>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</si>
  <si>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</si>
  <si>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</si>
  <si>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</si>
  <si>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</si>
  <si>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</si>
  <si>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</si>
  <si>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</si>
  <si>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</si>
  <si>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</si>
  <si>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</si>
  <si>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</si>
  <si>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</si>
  <si>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</si>
  <si>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</si>
  <si>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</si>
  <si>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</si>
  <si>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</si>
  <si>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</si>
  <si>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</si>
  <si>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</si>
  <si>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</si>
  <si>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</si>
  <si>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</si>
  <si>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</si>
  <si>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</si>
  <si>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</si>
  <si>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</si>
  <si>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</si>
  <si>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</si>
  <si>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</si>
  <si>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</si>
  <si>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</si>
  <si>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</si>
  <si>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</si>
  <si>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</si>
  <si>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</si>
  <si>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</si>
  <si>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</si>
  <si>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</si>
  <si>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</si>
  <si>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</si>
  <si>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</si>
  <si>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</si>
  <si>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</si>
  <si>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</si>
  <si>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</si>
  <si>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</si>
  <si>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</si>
  <si>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</si>
  <si>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</si>
  <si>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</si>
  <si>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</si>
  <si>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</si>
  <si>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</si>
  <si>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</si>
  <si>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</si>
  <si>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</si>
  <si>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</si>
  <si>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</si>
  <si>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</si>
  <si>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</si>
  <si>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</si>
  <si>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</si>
  <si>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</si>
  <si>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</si>
  <si>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</si>
  <si>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</si>
  <si>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</si>
  <si>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</si>
  <si>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</si>
  <si>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</si>
  <si>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</si>
  <si>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</si>
  <si>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</si>
  <si>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</si>
  <si>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</si>
  <si>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</si>
  <si>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</si>
  <si>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</si>
  <si>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</si>
  <si>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</si>
  <si>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</si>
  <si>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</si>
  <si>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</si>
  <si>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業務に取り組んでおり、２０２０年度の移行を目標としております。
　投資規模の適正化、整備進度の調整等に配慮し、過大投資、過度の先行投資となることのないよう留意し、「適正な原価」を図り施設利用者の負担額を決定し、事業・経営に取り組んで参ります。
</t>
    <rPh sb="208" eb="209">
      <t>マイ</t>
    </rPh>
    <phoneticPr fontId="4"/>
  </si>
  <si>
    <t xml:space="preserve">　平成１０年４月に供用を開始しており、 現在のところは管渠の更新・老朽化対策を実施しておりません。
　今後、標準耐用年数を迎える機器が増加することが予想されるため平成２８年度より下水道ストックマネジメント（長寿命化）実施計画の策定に取り組んでおります。
</t>
    <phoneticPr fontId="4"/>
  </si>
  <si>
    <t xml:space="preserve">　①収益的収支比率は、前年と比較して改善しておりますが、目標値である100％を下回っていることから、引き続き健全な経営に向けて努めて参ります。
　④企業債残高対事業規模比率は、全国平均値及び類似団体平均値と比較して高くなっており、面整備など今後の事業も予定されていることから、計画的な事業の推進が必要であると考えております。
　⑤経費回収率は指標の目安である100％に達しておりますが、引き続き適正な使用料収入の確保及び汚水処理費の削減に努めて参ります。
　⑥汚水処理原価は、前年と比較して下がってはいますが、全国平均値と比較して高額であるため、維持管理費の削減や有収水量の増加に努めて参ります。
　⑦施設利用率は、面整備等に伴い増加傾向にあり、類似団体平均値よりも高く全国平均値と比較しても同程度の比率でありますが、引き続き利用率の向上に努めて参ります。
　⑧水洗化率は、類似団体平均値と比較して高くなっていますが、全国平均値と比べると低率であるため、引き続き面整備を進めるとともに、リフォーム補助金などの助成金等との連携により水洗化率の向上を図って参ります。
</t>
    <rPh sb="66" eb="67">
      <t>マイ</t>
    </rPh>
    <rPh sb="222" eb="223">
      <t>マイ</t>
    </rPh>
    <rPh sb="293" eb="294">
      <t>マイ</t>
    </rPh>
    <rPh sb="311" eb="312">
      <t>トウ</t>
    </rPh>
    <rPh sb="313" eb="314">
      <t>トモナ</t>
    </rPh>
    <rPh sb="341" eb="343">
      <t>ヒカク</t>
    </rPh>
    <rPh sb="373" eb="374">
      <t>マイ</t>
    </rPh>
    <rPh sb="395" eb="397">
      <t>ヒカク</t>
    </rPh>
    <rPh sb="399" eb="400">
      <t>タカ</t>
    </rPh>
    <rPh sb="473" eb="474">
      <t>ハカ</t>
    </rPh>
    <rPh sb="476" eb="477">
      <t>マイ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</si>
</sst>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7D-4136-9303-548B5A13B88D}"/>
            </c:ext>
          </c:extLst>
        </c:ser>
        <c:dLbls>
          <c:showLegendKey val="0"/>
          <c:showVal val="0"/>
          <c:showCatName val="0"/>
          <c:showSerName val="0"/>
          <c:showPercent val="0"/>
          <c:showBubbleSize val="0"/>
        </c:dLbls>
        <c:gapWidth val="150"/>
        <c:axId val="76658560"/>
        <c:axId val="7666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337D-4136-9303-548B5A13B88D}"/>
            </c:ext>
          </c:extLst>
        </c:ser>
        <c:dLbls>
          <c:showLegendKey val="0"/>
          <c:showVal val="0"/>
          <c:showCatName val="0"/>
          <c:showSerName val="0"/>
          <c:showPercent val="0"/>
          <c:showBubbleSize val="0"/>
        </c:dLbls>
        <c:marker val="1"/>
        <c:smooth val="0"/>
        <c:axId val="76658560"/>
        <c:axId val="76668928"/>
      </c:lineChart>
      <c:dateAx>
        <c:axId val="76658560"/>
        <c:scaling>
          <c:orientation val="minMax"/>
        </c:scaling>
        <c:delete val="1"/>
        <c:axPos val="b"/>
        <c:numFmt formatCode="ge" sourceLinked="1"/>
        <c:majorTickMark val="none"/>
        <c:minorTickMark val="none"/>
        <c:tickLblPos val="none"/>
        <c:crossAx val="76668928"/>
        <c:crosses val="autoZero"/>
        <c:auto val="1"/>
        <c:lblOffset val="100"/>
        <c:baseTimeUnit val="years"/>
      </c:dateAx>
      <c:valAx>
        <c:axId val="7666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55.89</c:v>
                </c:pt>
                <c:pt idx="1">
                  <c:v>54.77</c:v>
                </c:pt>
                <c:pt idx="2">
                  <c:v>56.8</c:v>
                </c:pt>
                <c:pt idx="3">
                  <c:v>58.88</c:v>
                </c:pt>
                <c:pt idx="4">
                  <c:v>59.43</c:v>
                </c:pt>
              </c:numCache>
            </c:numRef>
          </c:val>
          <c:extLst xmlns:c16r2="http://schemas.microsoft.com/office/drawing/2015/06/chart">
            <c:ext xmlns:c16="http://schemas.microsoft.com/office/drawing/2014/chart" uri="{C3380CC4-5D6E-409C-BE32-E72D297353CC}">
              <c16:uniqueId val="{00000000-4BF0-45AF-91A1-92007AC3C866}"/>
            </c:ext>
          </c:extLst>
        </c:ser>
        <c:dLbls>
          <c:showLegendKey val="0"/>
          <c:showVal val="0"/>
          <c:showCatName val="0"/>
          <c:showSerName val="0"/>
          <c:showPercent val="0"/>
          <c:showBubbleSize val="0"/>
        </c:dLbls>
        <c:gapWidth val="150"/>
        <c:axId val="87459328"/>
        <c:axId val="874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4BF0-45AF-91A1-92007AC3C866}"/>
            </c:ext>
          </c:extLst>
        </c:ser>
        <c:dLbls>
          <c:showLegendKey val="0"/>
          <c:showVal val="0"/>
          <c:showCatName val="0"/>
          <c:showSerName val="0"/>
          <c:showPercent val="0"/>
          <c:showBubbleSize val="0"/>
        </c:dLbls>
        <c:marker val="1"/>
        <c:smooth val="0"/>
        <c:axId val="87459328"/>
        <c:axId val="87461248"/>
      </c:lineChart>
      <c:dateAx>
        <c:axId val="87459328"/>
        <c:scaling>
          <c:orientation val="minMax"/>
        </c:scaling>
        <c:delete val="1"/>
        <c:axPos val="b"/>
        <c:numFmt formatCode="ge" sourceLinked="1"/>
        <c:majorTickMark val="none"/>
        <c:minorTickMark val="none"/>
        <c:tickLblPos val="none"/>
        <c:crossAx val="87461248"/>
        <c:crosses val="autoZero"/>
        <c:auto val="1"/>
        <c:lblOffset val="100"/>
        <c:baseTimeUnit val="years"/>
      </c:dateAx>
      <c:valAx>
        <c:axId val="87461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84.38</c:v>
                </c:pt>
                <c:pt idx="1">
                  <c:v>83.61</c:v>
                </c:pt>
                <c:pt idx="2">
                  <c:v>85.36</c:v>
                </c:pt>
                <c:pt idx="3">
                  <c:v>88.67</c:v>
                </c:pt>
                <c:pt idx="4">
                  <c:v>90.02</c:v>
                </c:pt>
              </c:numCache>
            </c:numRef>
          </c:val>
          <c:extLst xmlns:c16r2="http://schemas.microsoft.com/office/drawing/2015/06/chart">
            <c:ext xmlns:c16="http://schemas.microsoft.com/office/drawing/2014/chart" uri="{C3380CC4-5D6E-409C-BE32-E72D297353CC}">
              <c16:uniqueId val="{00000000-09A7-49DB-A438-38FDA1194417}"/>
            </c:ext>
          </c:extLst>
        </c:ser>
        <c:dLbls>
          <c:showLegendKey val="0"/>
          <c:showVal val="0"/>
          <c:showCatName val="0"/>
          <c:showSerName val="0"/>
          <c:showPercent val="0"/>
          <c:showBubbleSize val="0"/>
        </c:dLbls>
        <c:gapWidth val="150"/>
        <c:axId val="87517056"/>
        <c:axId val="8751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09A7-49DB-A438-38FDA1194417}"/>
            </c:ext>
          </c:extLst>
        </c:ser>
        <c:dLbls>
          <c:showLegendKey val="0"/>
          <c:showVal val="0"/>
          <c:showCatName val="0"/>
          <c:showSerName val="0"/>
          <c:showPercent val="0"/>
          <c:showBubbleSize val="0"/>
        </c:dLbls>
        <c:marker val="1"/>
        <c:smooth val="0"/>
        <c:axId val="87517056"/>
        <c:axId val="87519232"/>
      </c:lineChart>
      <c:dateAx>
        <c:axId val="87517056"/>
        <c:scaling>
          <c:orientation val="minMax"/>
        </c:scaling>
        <c:delete val="1"/>
        <c:axPos val="b"/>
        <c:numFmt formatCode="ge" sourceLinked="1"/>
        <c:majorTickMark val="none"/>
        <c:minorTickMark val="none"/>
        <c:tickLblPos val="none"/>
        <c:crossAx val="87519232"/>
        <c:crosses val="autoZero"/>
        <c:auto val="1"/>
        <c:lblOffset val="100"/>
        <c:baseTimeUnit val="years"/>
      </c:dateAx>
      <c:valAx>
        <c:axId val="8751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74.010000000000005</c:v>
                </c:pt>
                <c:pt idx="1">
                  <c:v>72.489999999999995</c:v>
                </c:pt>
                <c:pt idx="2">
                  <c:v>71.459999999999994</c:v>
                </c:pt>
                <c:pt idx="3">
                  <c:v>67.34</c:v>
                </c:pt>
                <c:pt idx="4">
                  <c:v>72.41</c:v>
                </c:pt>
              </c:numCache>
            </c:numRef>
          </c:val>
          <c:extLst xmlns:c16r2="http://schemas.microsoft.com/office/drawing/2015/06/chart">
            <c:ext xmlns:c16="http://schemas.microsoft.com/office/drawing/2014/chart" uri="{C3380CC4-5D6E-409C-BE32-E72D297353CC}">
              <c16:uniqueId val="{00000000-875E-4AA3-A4AA-091F84CD0C1B}"/>
            </c:ext>
          </c:extLst>
        </c:ser>
        <c:dLbls>
          <c:showLegendKey val="0"/>
          <c:showVal val="0"/>
          <c:showCatName val="0"/>
          <c:showSerName val="0"/>
          <c:showPercent val="0"/>
          <c:showBubbleSize val="0"/>
        </c:dLbls>
        <c:gapWidth val="150"/>
        <c:axId val="78022912"/>
        <c:axId val="780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5E-4AA3-A4AA-091F84CD0C1B}"/>
            </c:ext>
          </c:extLst>
        </c:ser>
        <c:dLbls>
          <c:showLegendKey val="0"/>
          <c:showVal val="0"/>
          <c:showCatName val="0"/>
          <c:showSerName val="0"/>
          <c:showPercent val="0"/>
          <c:showBubbleSize val="0"/>
        </c:dLbls>
        <c:marker val="1"/>
        <c:smooth val="0"/>
        <c:axId val="78022912"/>
        <c:axId val="78029184"/>
      </c:lineChart>
      <c:dateAx>
        <c:axId val="78022912"/>
        <c:scaling>
          <c:orientation val="minMax"/>
        </c:scaling>
        <c:delete val="1"/>
        <c:axPos val="b"/>
        <c:numFmt formatCode="ge" sourceLinked="1"/>
        <c:majorTickMark val="none"/>
        <c:minorTickMark val="none"/>
        <c:tickLblPos val="none"/>
        <c:crossAx val="78029184"/>
        <c:crosses val="autoZero"/>
        <c:auto val="1"/>
        <c:lblOffset val="100"/>
        <c:baseTimeUnit val="years"/>
      </c:dateAx>
      <c:valAx>
        <c:axId val="780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42-4EDF-A35A-688C7F806D45}"/>
            </c:ext>
          </c:extLst>
        </c:ser>
        <c:dLbls>
          <c:showLegendKey val="0"/>
          <c:showVal val="0"/>
          <c:showCatName val="0"/>
          <c:showSerName val="0"/>
          <c:showPercent val="0"/>
          <c:showBubbleSize val="0"/>
        </c:dLbls>
        <c:gapWidth val="150"/>
        <c:axId val="78187136"/>
        <c:axId val="7819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42-4EDF-A35A-688C7F806D45}"/>
            </c:ext>
          </c:extLst>
        </c:ser>
        <c:dLbls>
          <c:showLegendKey val="0"/>
          <c:showVal val="0"/>
          <c:showCatName val="0"/>
          <c:showSerName val="0"/>
          <c:showPercent val="0"/>
          <c:showBubbleSize val="0"/>
        </c:dLbls>
        <c:marker val="1"/>
        <c:smooth val="0"/>
        <c:axId val="78187136"/>
        <c:axId val="78197504"/>
      </c:lineChart>
      <c:dateAx>
        <c:axId val="78187136"/>
        <c:scaling>
          <c:orientation val="minMax"/>
        </c:scaling>
        <c:delete val="1"/>
        <c:axPos val="b"/>
        <c:numFmt formatCode="ge" sourceLinked="1"/>
        <c:majorTickMark val="none"/>
        <c:minorTickMark val="none"/>
        <c:tickLblPos val="none"/>
        <c:crossAx val="78197504"/>
        <c:crosses val="autoZero"/>
        <c:auto val="1"/>
        <c:lblOffset val="100"/>
        <c:baseTimeUnit val="years"/>
      </c:dateAx>
      <c:valAx>
        <c:axId val="78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4D-4760-8923-00E2A7B51445}"/>
            </c:ext>
          </c:extLst>
        </c:ser>
        <c:dLbls>
          <c:showLegendKey val="0"/>
          <c:showVal val="0"/>
          <c:showCatName val="0"/>
          <c:showSerName val="0"/>
          <c:showPercent val="0"/>
          <c:showBubbleSize val="0"/>
        </c:dLbls>
        <c:gapWidth val="150"/>
        <c:axId val="78228480"/>
        <c:axId val="782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4D-4760-8923-00E2A7B51445}"/>
            </c:ext>
          </c:extLst>
        </c:ser>
        <c:dLbls>
          <c:showLegendKey val="0"/>
          <c:showVal val="0"/>
          <c:showCatName val="0"/>
          <c:showSerName val="0"/>
          <c:showPercent val="0"/>
          <c:showBubbleSize val="0"/>
        </c:dLbls>
        <c:marker val="1"/>
        <c:smooth val="0"/>
        <c:axId val="78228480"/>
        <c:axId val="78238848"/>
      </c:lineChart>
      <c:dateAx>
        <c:axId val="78228480"/>
        <c:scaling>
          <c:orientation val="minMax"/>
        </c:scaling>
        <c:delete val="1"/>
        <c:axPos val="b"/>
        <c:numFmt formatCode="ge" sourceLinked="1"/>
        <c:majorTickMark val="none"/>
        <c:minorTickMark val="none"/>
        <c:tickLblPos val="none"/>
        <c:crossAx val="78238848"/>
        <c:crosses val="autoZero"/>
        <c:auto val="1"/>
        <c:lblOffset val="100"/>
        <c:baseTimeUnit val="years"/>
      </c:dateAx>
      <c:valAx>
        <c:axId val="78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99-4F99-B5CD-3D050F36CC37}"/>
            </c:ext>
          </c:extLst>
        </c:ser>
        <c:dLbls>
          <c:showLegendKey val="0"/>
          <c:showVal val="0"/>
          <c:showCatName val="0"/>
          <c:showSerName val="0"/>
          <c:showPercent val="0"/>
          <c:showBubbleSize val="0"/>
        </c:dLbls>
        <c:gapWidth val="150"/>
        <c:axId val="87254912"/>
        <c:axId val="872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99-4F99-B5CD-3D050F36CC37}"/>
            </c:ext>
          </c:extLst>
        </c:ser>
        <c:dLbls>
          <c:showLegendKey val="0"/>
          <c:showVal val="0"/>
          <c:showCatName val="0"/>
          <c:showSerName val="0"/>
          <c:showPercent val="0"/>
          <c:showBubbleSize val="0"/>
        </c:dLbls>
        <c:marker val="1"/>
        <c:smooth val="0"/>
        <c:axId val="87254912"/>
        <c:axId val="87261184"/>
      </c:lineChart>
      <c:dateAx>
        <c:axId val="87254912"/>
        <c:scaling>
          <c:orientation val="minMax"/>
        </c:scaling>
        <c:delete val="1"/>
        <c:axPos val="b"/>
        <c:numFmt formatCode="ge" sourceLinked="1"/>
        <c:majorTickMark val="none"/>
        <c:minorTickMark val="none"/>
        <c:tickLblPos val="none"/>
        <c:crossAx val="87261184"/>
        <c:crosses val="autoZero"/>
        <c:auto val="1"/>
        <c:lblOffset val="100"/>
        <c:baseTimeUnit val="years"/>
      </c:dateAx>
      <c:valAx>
        <c:axId val="872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B39-4719-B564-521BE90EC849}"/>
            </c:ext>
          </c:extLst>
        </c:ser>
        <c:dLbls>
          <c:showLegendKey val="0"/>
          <c:showVal val="0"/>
          <c:showCatName val="0"/>
          <c:showSerName val="0"/>
          <c:showPercent val="0"/>
          <c:showBubbleSize val="0"/>
        </c:dLbls>
        <c:gapWidth val="150"/>
        <c:axId val="89659648"/>
        <c:axId val="89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39-4719-B564-521BE90EC849}"/>
            </c:ext>
          </c:extLst>
        </c:ser>
        <c:dLbls>
          <c:showLegendKey val="0"/>
          <c:showVal val="0"/>
          <c:showCatName val="0"/>
          <c:showSerName val="0"/>
          <c:showPercent val="0"/>
          <c:showBubbleSize val="0"/>
        </c:dLbls>
        <c:marker val="1"/>
        <c:smooth val="0"/>
        <c:axId val="89659648"/>
        <c:axId val="89665920"/>
      </c:lineChart>
      <c:dateAx>
        <c:axId val="89659648"/>
        <c:scaling>
          <c:orientation val="minMax"/>
        </c:scaling>
        <c:delete val="1"/>
        <c:axPos val="b"/>
        <c:numFmt formatCode="ge" sourceLinked="1"/>
        <c:majorTickMark val="none"/>
        <c:minorTickMark val="none"/>
        <c:tickLblPos val="none"/>
        <c:crossAx val="89665920"/>
        <c:crosses val="autoZero"/>
        <c:auto val="1"/>
        <c:lblOffset val="100"/>
        <c:baseTimeUnit val="years"/>
      </c:dateAx>
      <c:valAx>
        <c:axId val="89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1660.5</c:v>
                </c:pt>
                <c:pt idx="1">
                  <c:v>1550.1</c:v>
                </c:pt>
                <c:pt idx="2">
                  <c:v>1904.2</c:v>
                </c:pt>
                <c:pt idx="3">
                  <c:v>2536.86</c:v>
                </c:pt>
                <c:pt idx="4">
                  <c:v>2411.92</c:v>
                </c:pt>
              </c:numCache>
            </c:numRef>
          </c:val>
          <c:extLst xmlns:c16r2="http://schemas.microsoft.com/office/drawing/2015/06/chart">
            <c:ext xmlns:c16="http://schemas.microsoft.com/office/drawing/2014/chart" uri="{C3380CC4-5D6E-409C-BE32-E72D297353CC}">
              <c16:uniqueId val="{00000000-F5BE-4DC9-B012-3DF42C4BB834}"/>
            </c:ext>
          </c:extLst>
        </c:ser>
        <c:dLbls>
          <c:showLegendKey val="0"/>
          <c:showVal val="0"/>
          <c:showCatName val="0"/>
          <c:showSerName val="0"/>
          <c:showPercent val="0"/>
          <c:showBubbleSize val="0"/>
        </c:dLbls>
        <c:gapWidth val="150"/>
        <c:axId val="89699072"/>
        <c:axId val="8970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F5BE-4DC9-B012-3DF42C4BB834}"/>
            </c:ext>
          </c:extLst>
        </c:ser>
        <c:dLbls>
          <c:showLegendKey val="0"/>
          <c:showVal val="0"/>
          <c:showCatName val="0"/>
          <c:showSerName val="0"/>
          <c:showPercent val="0"/>
          <c:showBubbleSize val="0"/>
        </c:dLbls>
        <c:marker val="1"/>
        <c:smooth val="0"/>
        <c:axId val="89699072"/>
        <c:axId val="89700992"/>
      </c:lineChart>
      <c:dateAx>
        <c:axId val="89699072"/>
        <c:scaling>
          <c:orientation val="minMax"/>
        </c:scaling>
        <c:delete val="1"/>
        <c:axPos val="b"/>
        <c:numFmt formatCode="ge" sourceLinked="1"/>
        <c:majorTickMark val="none"/>
        <c:minorTickMark val="none"/>
        <c:tickLblPos val="none"/>
        <c:crossAx val="89700992"/>
        <c:crosses val="autoZero"/>
        <c:auto val="1"/>
        <c:lblOffset val="100"/>
        <c:baseTimeUnit val="years"/>
      </c:dateAx>
      <c:valAx>
        <c:axId val="8970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58.22</c:v>
                </c:pt>
                <c:pt idx="1">
                  <c:v>58.31</c:v>
                </c:pt>
                <c:pt idx="2">
                  <c:v>66.069999999999993</c:v>
                </c:pt>
                <c:pt idx="3">
                  <c:v>57.31</c:v>
                </c:pt>
                <c:pt idx="4">
                  <c:v>100</c:v>
                </c:pt>
              </c:numCache>
            </c:numRef>
          </c:val>
          <c:extLst xmlns:c16r2="http://schemas.microsoft.com/office/drawing/2015/06/chart">
            <c:ext xmlns:c16="http://schemas.microsoft.com/office/drawing/2014/chart" uri="{C3380CC4-5D6E-409C-BE32-E72D297353CC}">
              <c16:uniqueId val="{00000000-1C4B-42C2-BDC1-B0627825F376}"/>
            </c:ext>
          </c:extLst>
        </c:ser>
        <c:dLbls>
          <c:showLegendKey val="0"/>
          <c:showVal val="0"/>
          <c:showCatName val="0"/>
          <c:showSerName val="0"/>
          <c:showPercent val="0"/>
          <c:showBubbleSize val="0"/>
        </c:dLbls>
        <c:gapWidth val="150"/>
        <c:axId val="87307392"/>
        <c:axId val="873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1C4B-42C2-BDC1-B0627825F376}"/>
            </c:ext>
          </c:extLst>
        </c:ser>
        <c:dLbls>
          <c:showLegendKey val="0"/>
          <c:showVal val="0"/>
          <c:showCatName val="0"/>
          <c:showSerName val="0"/>
          <c:showPercent val="0"/>
          <c:showBubbleSize val="0"/>
        </c:dLbls>
        <c:marker val="1"/>
        <c:smooth val="0"/>
        <c:axId val="87307392"/>
        <c:axId val="87309312"/>
      </c:lineChart>
      <c:dateAx>
        <c:axId val="87307392"/>
        <c:scaling>
          <c:orientation val="minMax"/>
        </c:scaling>
        <c:delete val="1"/>
        <c:axPos val="b"/>
        <c:numFmt formatCode="ge" sourceLinked="1"/>
        <c:majorTickMark val="none"/>
        <c:minorTickMark val="none"/>
        <c:tickLblPos val="none"/>
        <c:crossAx val="87309312"/>
        <c:crosses val="autoZero"/>
        <c:auto val="1"/>
        <c:lblOffset val="100"/>
        <c:baseTimeUnit val="years"/>
      </c:dateAx>
      <c:valAx>
        <c:axId val="873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252.52</c:v>
                </c:pt>
                <c:pt idx="1">
                  <c:v>258.25</c:v>
                </c:pt>
                <c:pt idx="2">
                  <c:v>227.38</c:v>
                </c:pt>
                <c:pt idx="3">
                  <c:v>262.92</c:v>
                </c:pt>
                <c:pt idx="4">
                  <c:v>150.57</c:v>
                </c:pt>
              </c:numCache>
            </c:numRef>
          </c:val>
          <c:extLst xmlns:c16r2="http://schemas.microsoft.com/office/drawing/2015/06/chart">
            <c:ext xmlns:c16="http://schemas.microsoft.com/office/drawing/2014/chart" uri="{C3380CC4-5D6E-409C-BE32-E72D297353CC}">
              <c16:uniqueId val="{00000000-3205-4993-8990-6863D9FAC9B8}"/>
            </c:ext>
          </c:extLst>
        </c:ser>
        <c:dLbls>
          <c:showLegendKey val="0"/>
          <c:showVal val="0"/>
          <c:showCatName val="0"/>
          <c:showSerName val="0"/>
          <c:showPercent val="0"/>
          <c:showBubbleSize val="0"/>
        </c:dLbls>
        <c:gapWidth val="150"/>
        <c:axId val="87356544"/>
        <c:axId val="873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3205-4993-8990-6863D9FAC9B8}"/>
            </c:ext>
          </c:extLst>
        </c:ser>
        <c:dLbls>
          <c:showLegendKey val="0"/>
          <c:showVal val="0"/>
          <c:showCatName val="0"/>
          <c:showSerName val="0"/>
          <c:showPercent val="0"/>
          <c:showBubbleSize val="0"/>
        </c:dLbls>
        <c:marker val="1"/>
        <c:smooth val="0"/>
        <c:axId val="87356544"/>
        <c:axId val="87358464"/>
      </c:lineChart>
      <c:dateAx>
        <c:axId val="87356544"/>
        <c:scaling>
          <c:orientation val="minMax"/>
        </c:scaling>
        <c:delete val="1"/>
        <c:axPos val="b"/>
        <c:numFmt formatCode="ge" sourceLinked="1"/>
        <c:majorTickMark val="none"/>
        <c:minorTickMark val="none"/>
        <c:tickLblPos val="none"/>
        <c:crossAx val="87358464"/>
        <c:crosses val="autoZero"/>
        <c:auto val="1"/>
        <c:lblOffset val="100"/>
        <c:baseTimeUnit val="years"/>
      </c:dateAx>
      <c:valAx>
        <c:axId val="873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にかほ市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25146</v>
      </c>
      <c r="AM8" s="66"/>
      <c r="AN8" s="66"/>
      <c r="AO8" s="66"/>
      <c r="AP8" s="66"/>
      <c r="AQ8" s="66"/>
      <c r="AR8" s="66"/>
      <c r="AS8" s="66"/>
      <c r="AT8" s="65">
        <f>データ!T6</f>
        <v>241.13</v>
      </c>
      <c r="AU8" s="65"/>
      <c r="AV8" s="65"/>
      <c r="AW8" s="65"/>
      <c r="AX8" s="65"/>
      <c r="AY8" s="65"/>
      <c r="AZ8" s="65"/>
      <c r="BA8" s="65"/>
      <c r="BB8" s="65">
        <f>データ!U6</f>
        <v>104.28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65</v>
      </c>
      <c r="Q10" s="65"/>
      <c r="R10" s="65"/>
      <c r="S10" s="65"/>
      <c r="T10" s="65"/>
      <c r="U10" s="65"/>
      <c r="V10" s="65"/>
      <c r="W10" s="65">
        <f>データ!Q6</f>
        <v>95.65</v>
      </c>
      <c r="X10" s="65"/>
      <c r="Y10" s="65"/>
      <c r="Z10" s="65"/>
      <c r="AA10" s="65"/>
      <c r="AB10" s="65"/>
      <c r="AC10" s="65"/>
      <c r="AD10" s="66">
        <f>データ!R6</f>
        <v>2592</v>
      </c>
      <c r="AE10" s="66"/>
      <c r="AF10" s="66"/>
      <c r="AG10" s="66"/>
      <c r="AH10" s="66"/>
      <c r="AI10" s="66"/>
      <c r="AJ10" s="66"/>
      <c r="AK10" s="2"/>
      <c r="AL10" s="66">
        <f>データ!V6</f>
        <v>16238</v>
      </c>
      <c r="AM10" s="66"/>
      <c r="AN10" s="66"/>
      <c r="AO10" s="66"/>
      <c r="AP10" s="66"/>
      <c r="AQ10" s="66"/>
      <c r="AR10" s="66"/>
      <c r="AS10" s="66"/>
      <c r="AT10" s="65">
        <f>データ!W6</f>
        <v>6.29</v>
      </c>
      <c r="AU10" s="65"/>
      <c r="AV10" s="65"/>
      <c r="AW10" s="65"/>
      <c r="AX10" s="65"/>
      <c r="AY10" s="65"/>
      <c r="AZ10" s="65"/>
      <c r="BA10" s="65"/>
      <c r="BB10" s="65">
        <f>データ!X6</f>
        <v>2581.56</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MWLK40+GSJUxDNvaKDJP+eSOa99Gv4uM2b2V0/zYJGVsy4vj9s/mMuEuZUDzHwmZ3cApFUe2bbG3U0qVGTyB6w==" saltValue="wk5RJpFJwcFVke4MGZXVn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52141</v>
      </c>
      <c r="D6" s="32">
        <f t="shared" si="3"/>
        <v>47</v>
      </c>
      <c r="E6" s="32">
        <f t="shared" si="3"/>
        <v>17</v>
      </c>
      <c r="F6" s="32">
        <f t="shared" si="3"/>
        <v>1</v>
      </c>
      <c r="G6" s="32">
        <f t="shared" si="3"/>
        <v>0</v>
      </c>
      <c r="H6" s="32" t="str">
        <f t="shared" si="3"/>
        <v>秋田県　にかほ市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65</v>
      </c>
      <c r="Q6" s="33">
        <f t="shared" si="3"/>
        <v>95.65</v>
      </c>
      <c r="R6" s="33">
        <f t="shared" si="3"/>
        <v>2592</v>
      </c>
      <c r="S6" s="33">
        <f t="shared" si="3"/>
        <v>25146</v>
      </c>
      <c r="T6" s="33">
        <f t="shared" si="3"/>
        <v>241.13</v>
      </c>
      <c r="U6" s="33">
        <f t="shared" si="3"/>
        <v>104.28</v>
      </c>
      <c r="V6" s="33">
        <f t="shared" si="3"/>
        <v>16238</v>
      </c>
      <c r="W6" s="33">
        <f t="shared" si="3"/>
        <v>6.29</v>
      </c>
      <c r="X6" s="33">
        <f t="shared" si="3"/>
        <v>2581.56</v>
      </c>
      <c r="Y6" s="34">
        <f>IF(Y7="",NA(),Y7)</f>
        <v>74.010000000000005</v>
      </c>
      <c r="Z6" s="34">
        <f t="shared" ref="Z6:AH6" si="4">IF(Z7="",NA(),Z7)</f>
        <v>72.489999999999995</v>
      </c>
      <c r="AA6" s="34">
        <f t="shared" si="4"/>
        <v>71.459999999999994</v>
      </c>
      <c r="AB6" s="34">
        <f t="shared" si="4"/>
        <v>67.34</v>
      </c>
      <c r="AC6" s="34">
        <f t="shared" si="4"/>
        <v>72.41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1660.5</v>
      </c>
      <c r="BG6" s="34">
        <f t="shared" ref="BG6:BO6" si="7">IF(BG7="",NA(),BG7)</f>
        <v>1550.1</v>
      </c>
      <c r="BH6" s="34">
        <f t="shared" si="7"/>
        <v>1904.2</v>
      </c>
      <c r="BI6" s="34">
        <f t="shared" si="7"/>
        <v>2536.86</v>
      </c>
      <c r="BJ6" s="34">
        <f t="shared" si="7"/>
        <v>2411.92</v>
      </c>
      <c r="BK6" s="34">
        <f t="shared" si="7"/>
        <v>1209.95</v>
      </c>
      <c r="BL6" s="34">
        <f t="shared" si="7"/>
        <v>1136.5</v>
      </c>
      <c r="BM6" s="34">
        <f t="shared" si="7"/>
        <v>1118.56</v>
      </c>
      <c r="BN6" s="34">
        <f t="shared" si="7"/>
        <v>1111.31</v>
      </c>
      <c r="BO6" s="34">
        <f t="shared" si="7"/>
        <v>966.33</v>
      </c>
      <c r="BP6" s="33" t="str">
        <f>IF(BP7="","",IF(BP7="-","【-】","【"&amp;SUBSTITUTE(TEXT(BP7,"#,##0.00"),"-","△")&amp;"】"))</f>
        <v>【707.33】</v>
      </c>
      <c r="BQ6" s="34">
        <f>IF(BQ7="",NA(),BQ7)</f>
        <v>58.22</v>
      </c>
      <c r="BR6" s="34">
        <f t="shared" ref="BR6:BZ6" si="8">IF(BR7="",NA(),BR7)</f>
        <v>58.31</v>
      </c>
      <c r="BS6" s="34">
        <f t="shared" si="8"/>
        <v>66.069999999999993</v>
      </c>
      <c r="BT6" s="34">
        <f t="shared" si="8"/>
        <v>57.31</v>
      </c>
      <c r="BU6" s="34">
        <f t="shared" si="8"/>
        <v>100</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252.52</v>
      </c>
      <c r="CC6" s="34">
        <f t="shared" ref="CC6:CK6" si="9">IF(CC7="",NA(),CC7)</f>
        <v>258.25</v>
      </c>
      <c r="CD6" s="34">
        <f t="shared" si="9"/>
        <v>227.38</v>
      </c>
      <c r="CE6" s="34">
        <f t="shared" si="9"/>
        <v>262.92</v>
      </c>
      <c r="CF6" s="34">
        <f t="shared" si="9"/>
        <v>150.57</v>
      </c>
      <c r="CG6" s="34">
        <f t="shared" si="9"/>
        <v>220.67</v>
      </c>
      <c r="CH6" s="34">
        <f t="shared" si="9"/>
        <v>217.82</v>
      </c>
      <c r="CI6" s="34">
        <f t="shared" si="9"/>
        <v>215.28</v>
      </c>
      <c r="CJ6" s="34">
        <f t="shared" si="9"/>
        <v>207.96</v>
      </c>
      <c r="CK6" s="34">
        <f t="shared" si="9"/>
        <v>194.31</v>
      </c>
      <c r="CL6" s="33" t="str">
        <f>IF(CL7="","",IF(CL7="-","【-】","【"&amp;SUBSTITUTE(TEXT(CL7,"#,##0.00"),"-","△")&amp;"】"))</f>
        <v>【136.39】</v>
      </c>
      <c r="CM6" s="34">
        <f>IF(CM7="",NA(),CM7)</f>
        <v>55.89</v>
      </c>
      <c r="CN6" s="34">
        <f t="shared" ref="CN6:CV6" si="10">IF(CN7="",NA(),CN7)</f>
        <v>54.77</v>
      </c>
      <c r="CO6" s="34">
        <f t="shared" si="10"/>
        <v>56.8</v>
      </c>
      <c r="CP6" s="34">
        <f t="shared" si="10"/>
        <v>58.88</v>
      </c>
      <c r="CQ6" s="34">
        <f t="shared" si="10"/>
        <v>59.43</v>
      </c>
      <c r="CR6" s="34">
        <f t="shared" si="10"/>
        <v>55.81</v>
      </c>
      <c r="CS6" s="34">
        <f t="shared" si="10"/>
        <v>54.44</v>
      </c>
      <c r="CT6" s="34">
        <f t="shared" si="10"/>
        <v>54.67</v>
      </c>
      <c r="CU6" s="34">
        <f t="shared" si="10"/>
        <v>53.51</v>
      </c>
      <c r="CV6" s="34">
        <f t="shared" si="10"/>
        <v>53.5</v>
      </c>
      <c r="CW6" s="33" t="str">
        <f>IF(CW7="","",IF(CW7="-","【-】","【"&amp;SUBSTITUTE(TEXT(CW7,"#,##0.00"),"-","△")&amp;"】"))</f>
        <v>【60.13】</v>
      </c>
      <c r="CX6" s="34">
        <f>IF(CX7="",NA(),CX7)</f>
        <v>84.38</v>
      </c>
      <c r="CY6" s="34">
        <f t="shared" ref="CY6:DG6" si="11">IF(CY7="",NA(),CY7)</f>
        <v>83.61</v>
      </c>
      <c r="CZ6" s="34">
        <f t="shared" si="11"/>
        <v>85.36</v>
      </c>
      <c r="DA6" s="34">
        <f t="shared" si="11"/>
        <v>88.67</v>
      </c>
      <c r="DB6" s="34">
        <f t="shared" si="11"/>
        <v>90.02</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52141</v>
      </c>
      <c r="D7" s="36">
        <v>47</v>
      </c>
      <c r="E7" s="36">
        <v>17</v>
      </c>
      <c r="F7" s="36">
        <v>1</v>
      </c>
      <c r="G7" s="36">
        <v>0</v>
      </c>
      <c r="H7" s="36" t="s">
        <v>110</v>
      </c>
      <c r="I7" s="36" t="s">
        <v>111</v>
      </c>
      <c r="J7" s="36" t="s">
        <v>112</v>
      </c>
      <c r="K7" s="36" t="s">
        <v>113</v>
      </c>
      <c r="L7" s="36" t="s">
        <v>114</v>
      </c>
      <c r="M7" s="36" t="s">
        <v>115</v>
      </c>
      <c r="N7" s="37" t="s">
        <v>116</v>
      </c>
      <c r="O7" s="37" t="s">
        <v>117</v>
      </c>
      <c r="P7" s="37">
        <v>65</v>
      </c>
      <c r="Q7" s="37">
        <v>95.65</v>
      </c>
      <c r="R7" s="37">
        <v>2592</v>
      </c>
      <c r="S7" s="37">
        <v>25146</v>
      </c>
      <c r="T7" s="37">
        <v>241.13</v>
      </c>
      <c r="U7" s="37">
        <v>104.28</v>
      </c>
      <c r="V7" s="37">
        <v>16238</v>
      </c>
      <c r="W7" s="37">
        <v>6.29</v>
      </c>
      <c r="X7" s="37">
        <v>2581.56</v>
      </c>
      <c r="Y7" s="37">
        <v>74.010000000000005</v>
      </c>
      <c r="Z7" s="37">
        <v>72.489999999999995</v>
      </c>
      <c r="AA7" s="37">
        <v>71.459999999999994</v>
      </c>
      <c r="AB7" s="37">
        <v>67.34</v>
      </c>
      <c r="AC7" s="37">
        <v>72.41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1660.5</v>
      </c>
      <c r="BG7" s="37">
        <v>1550.1</v>
      </c>
      <c r="BH7" s="37">
        <v>1904.2</v>
      </c>
      <c r="BI7" s="37">
        <v>2536.86</v>
      </c>
      <c r="BJ7" s="37">
        <v>2411.92</v>
      </c>
      <c r="BK7" s="37">
        <v>1209.95</v>
      </c>
      <c r="BL7" s="37">
        <v>1136.5</v>
      </c>
      <c r="BM7" s="37">
        <v>1118.56</v>
      </c>
      <c r="BN7" s="37">
        <v>1111.31</v>
      </c>
      <c r="BO7" s="37">
        <v>966.33</v>
      </c>
      <c r="BP7" s="37">
        <v>707.33</v>
      </c>
      <c r="BQ7" s="37">
        <v>58.22</v>
      </c>
      <c r="BR7" s="37">
        <v>58.31</v>
      </c>
      <c r="BS7" s="37">
        <v>66.069999999999993</v>
      </c>
      <c r="BT7" s="37">
        <v>57.31</v>
      </c>
      <c r="BU7" s="37">
        <v>100</v>
      </c>
      <c r="BV7" s="37">
        <v>69.48</v>
      </c>
      <c r="BW7" s="37">
        <v>71.650000000000006</v>
      </c>
      <c r="BX7" s="37">
        <v>72.33</v>
      </c>
      <c r="BY7" s="37">
        <v>75.540000000000006</v>
      </c>
      <c r="BZ7" s="37">
        <v>81.739999999999995</v>
      </c>
      <c r="CA7" s="37">
        <v>101.26</v>
      </c>
      <c r="CB7" s="37">
        <v>252.52</v>
      </c>
      <c r="CC7" s="37">
        <v>258.25</v>
      </c>
      <c r="CD7" s="37">
        <v>227.38</v>
      </c>
      <c r="CE7" s="37">
        <v>262.92</v>
      </c>
      <c r="CF7" s="37">
        <v>150.57</v>
      </c>
      <c r="CG7" s="37">
        <v>220.67</v>
      </c>
      <c r="CH7" s="37">
        <v>217.82</v>
      </c>
      <c r="CI7" s="37">
        <v>215.28</v>
      </c>
      <c r="CJ7" s="37">
        <v>207.96</v>
      </c>
      <c r="CK7" s="37">
        <v>194.31</v>
      </c>
      <c r="CL7" s="37">
        <v>136.38999999999999</v>
      </c>
      <c r="CM7" s="37">
        <v>55.89</v>
      </c>
      <c r="CN7" s="37">
        <v>54.77</v>
      </c>
      <c r="CO7" s="37">
        <v>56.8</v>
      </c>
      <c r="CP7" s="37">
        <v>58.88</v>
      </c>
      <c r="CQ7" s="37">
        <v>59.43</v>
      </c>
      <c r="CR7" s="37">
        <v>55.81</v>
      </c>
      <c r="CS7" s="37">
        <v>54.44</v>
      </c>
      <c r="CT7" s="37">
        <v>54.67</v>
      </c>
      <c r="CU7" s="37">
        <v>53.51</v>
      </c>
      <c r="CV7" s="37">
        <v>53.5</v>
      </c>
      <c r="CW7" s="37">
        <v>60.13</v>
      </c>
      <c r="CX7" s="37">
        <v>84.38</v>
      </c>
      <c r="CY7" s="37">
        <v>83.61</v>
      </c>
      <c r="CZ7" s="37">
        <v>85.36</v>
      </c>
      <c r="DA7" s="37">
        <v>88.67</v>
      </c>
      <c r="DB7" s="37">
        <v>90.02</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2019-01-17T01:16:13Z</cp:lastPrinted>
  <dcterms:created xsi:type="dcterms:W3CDTF">2018-12-03T08:59:43Z</dcterms:created>
  <dcterms:modified xsi:type="dcterms:W3CDTF">2019-01-17T01:18:53Z</dcterms:modified>
  <cp:category/>
</cp:coreProperties>
</file>