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20200109_経営比較分析表の分析等について（依頼）\公表用\"/>
    </mc:Choice>
  </mc:AlternateContent>
  <workbookProtection workbookAlgorithmName="SHA-512" workbookHashValue="h5gH70W7iGPZVMv+eTtffGPj//nW1qvqUzhPLxiL5A/QTi06yXHZaUf7M7brYStRPlyzHEg3/xNmi0UateOoAw==" workbookSaltValue="n0w4zkiYzSp9XJeuYg9o1g==" workbookSpinCount="100000" lockStructure="1"/>
  <bookViews>
    <workbookView xWindow="870" yWindow="-105" windowWidth="22275" windowHeight="131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P10" i="4" s="1"/>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BB10" i="4"/>
  <c r="W10" i="4"/>
  <c r="I10" i="4"/>
  <c r="BB8" i="4"/>
  <c r="AT8" i="4"/>
  <c r="W8" i="4"/>
  <c r="P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<sst xmlns="http://schemas.openxmlformats.org/spreadsheetml/2006/main" count="220" uniqueCount="107">
  <si>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</si>
  <si>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</si>
  <si>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</si>
  <si>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</si>
  <si>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</si>
  <si>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</si>
  <si>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</si>
  <si>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</si>
  <si>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</si>
  <si>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</si>
  <si>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</si>
  <si>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</si>
  <si>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</si>
  <si>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</si>
  <si>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</si>
  <si>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</si>
  <si>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</si>
  <si>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</si>
  <si>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</si>
  <si>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</si>
  <si>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</si>
  <si>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</si>
  <si>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</si>
  <si>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</si>
  <si>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</si>
  <si>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</si>
  <si>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</si>
  <si>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</si>
  <si>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</si>
  <si>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</si>
  <si>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</si>
  <si>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</si>
  <si>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</si>
  <si>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</si>
  <si>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</si>
  <si>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</si>
  <si>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</si>
  <si>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</si>
  <si>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</si>
  <si>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</si>
  <si>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</si>
  <si>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</si>
  <si>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</si>
  <si>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</si>
  <si>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</si>
  <si>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</si>
  <si>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</si>
  <si>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</si>
  <si>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</si>
  <si>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</si>
  <si>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</si>
  <si>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</si>
  <si>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</si>
  <si>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</si>
  <si>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</si>
  <si>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</si>
  <si>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</si>
  <si>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</si>
  <si>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</si>
  <si>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</si>
  <si>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</si>
  <si>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</si>
  <si>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</si>
  <si>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</si>
  <si>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</si>
  <si>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</si>
  <si>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</si>
  <si>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</si>
  <si>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</si>
  <si>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</si>
  <si>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</si>
  <si>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</si>
  <si>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</si>
  <si>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</si>
  <si>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</si>
  <si>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</si>
  <si>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</si>
  <si>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</si>
  <si>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</si>
  <si>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</si>
  <si>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</si>
  <si>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</si>
  <si>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</si>
  <si>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</si>
  <si>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</si>
  <si>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</si>
  <si>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</si>
  <si>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</si>
  <si>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</si>
  <si>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</si>
  <si>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</si>
  <si>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</si>
  <si>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</si>
  <si>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</si>
  <si>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</si>
  <si>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</si>
  <si>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</si>
  <si>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</si>
  <si>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</si>
  <si>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</si>
  <si>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</si>
  <si>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</si>
  <si>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</si>
  <si>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</si>
  <si>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①人口減少等に伴う給水収益の減と減価償却費の増により経常収支比率が年々減少しているため、経営状況の見直しを図ります。
②累積欠損金は発生していないため、この状況の維持に努めます。
③流動比率は増加傾向にありますが、類似団体と比較すると低いため、より安定した経営に努めます。
④企業債残高は減少傾向にありますが、人口減少等に伴う給水収益の減少により企業債残高対給水収益比率は上昇傾向にあるため。施設への投資と収益のバランスのとれた経営を目指します。
⑤料金回収率は100%を上回っていますが、給水収益の減少等により前年度と比較すると減少しているため、経営状況の見直しを図ります。
⑥給水原価は類似団体と比較しても低い状況にありますが、有収率が低いため管路への投資を進めたいと考えています。
⑦施設利用率は類似団体と比較すると低い状況にあるため、施設の統廃合などを検討します。
⑧有収率は類似団体と比較するとかなり低い状況にあるため、有収率の改善を目指して漏水調査や漏水管の修繕に努めます。</t>
    <rPh sb="46" eb="48">
      <t>ジョウキョウ</t>
    </rPh>
    <rPh sb="53" eb="54">
      <t>ハカ</t>
    </rPh>
    <rPh sb="236" eb="238">
      <t>ウワマワ</t>
    </rPh>
    <rPh sb="245" eb="249">
      <t>キュウスイシュウエキ</t>
    </rPh>
    <rPh sb="250" eb="252">
      <t>ゲンショウ</t>
    </rPh>
    <rPh sb="252" eb="253">
      <t>トウ</t>
    </rPh>
    <rPh sb="256" eb="258">
      <t>ゼンネン</t>
    </rPh>
    <rPh sb="258" eb="259">
      <t>ド</t>
    </rPh>
    <rPh sb="260" eb="262">
      <t>ヒカク</t>
    </rPh>
    <rPh sb="265" eb="267">
      <t>ゲンショウ</t>
    </rPh>
    <rPh sb="274" eb="278">
      <t>ケイエイジョウキョウ</t>
    </rPh>
    <rPh sb="279" eb="281">
      <t>ミナオ</t>
    </rPh>
    <rPh sb="283" eb="284">
      <t>ハカ</t>
    </rPh>
    <rPh sb="290" eb="292">
      <t>キュウスイ</t>
    </rPh>
    <rPh sb="292" eb="294">
      <t>ゲンカ</t>
    </rPh>
    <rPh sb="295" eb="299">
      <t>ルイジダンタイ</t>
    </rPh>
    <rPh sb="300" eb="302">
      <t>ヒカク</t>
    </rPh>
    <rPh sb="305" eb="306">
      <t>ヒク</t>
    </rPh>
    <rPh sb="307" eb="309">
      <t>ジョウキョウ</t>
    </rPh>
    <rPh sb="316" eb="319">
      <t>ユウシュウリツ</t>
    </rPh>
    <rPh sb="320" eb="321">
      <t>ヒク</t>
    </rPh>
    <rPh sb="324" eb="326">
      <t>カンロ</t>
    </rPh>
    <rPh sb="328" eb="330">
      <t>トウシ</t>
    </rPh>
    <rPh sb="331" eb="332">
      <t>スス</t>
    </rPh>
    <rPh sb="336" eb="337">
      <t>カンガ</t>
    </rPh>
    <rPh sb="345" eb="347">
      <t>シセツ</t>
    </rPh>
    <rPh sb="347" eb="349">
      <t>リヨウ</t>
    </rPh>
    <rPh sb="349" eb="350">
      <t>リツ</t>
    </rPh>
    <rPh sb="351" eb="355">
      <t>ルイジダンタイ</t>
    </rPh>
    <rPh sb="356" eb="358">
      <t>ヒカク</t>
    </rPh>
    <rPh sb="361" eb="362">
      <t>ヒク</t>
    </rPh>
    <rPh sb="363" eb="365">
      <t>ジョウキョウ</t>
    </rPh>
    <rPh sb="371" eb="373">
      <t>シセツ</t>
    </rPh>
    <rPh sb="374" eb="377">
      <t>トウハイゴウ</t>
    </rPh>
    <rPh sb="380" eb="382">
      <t>ケントウ</t>
    </rPh>
    <rPh sb="388" eb="391">
      <t>ユウシュウリツ</t>
    </rPh>
    <rPh sb="392" eb="394">
      <t>ルイジダ</t>
    </rPh>
    <rPh sb="407" eb="409">
      <t>ジョウキョウ</t>
    </rPh>
    <rPh sb="415" eb="418">
      <t>ユウシュウリツ</t>
    </rPh>
    <rPh sb="419" eb="421">
      <t>カイゼン</t>
    </rPh>
    <rPh sb="422" eb="424">
      <t>メザ</t>
    </rPh>
    <rPh sb="426" eb="430">
      <t>ロウスイチョウサ</t>
    </rPh>
    <rPh sb="431" eb="433">
      <t>ロウスイ</t>
    </rPh>
    <rPh sb="433" eb="434">
      <t>カン</t>
    </rPh>
    <rPh sb="435" eb="437">
      <t>シュウゼン</t>
    </rPh>
    <rPh sb="438" eb="439">
      <t>ツト</t>
    </rPh>
    <phoneticPr fontId="4"/>
  </si>
  <si>
    <t>①有形固定資産減価償却率は類似団体と比較すると低い状況にありますが、簡易水道統合前の資産の老朽化が進んでいるため、施設や管路の更新を図ります。
②管路経年化率は類似団体と比較すると低い状況にありますが、類似団体と比較すると有収率が低いため有収率の改善とともに管路の更新を進めます。
③管路更新率は類似団体と比較すると高い状況にありますが、類似団体と比較すると有収率が低いため有収率の改善とともに管路の更新を進めます。</t>
    <rPh sb="1" eb="7">
      <t>ユウケイコテイシサン</t>
    </rPh>
    <rPh sb="7" eb="9">
      <t>ゲンカ</t>
    </rPh>
    <rPh sb="9" eb="11">
      <t>ショウキャク</t>
    </rPh>
    <rPh sb="11" eb="12">
      <t>リツ</t>
    </rPh>
    <rPh sb="13" eb="15">
      <t>ルイジダ</t>
    </rPh>
    <rPh sb="15" eb="24">
      <t>ンタイトヒカクスルトヒク</t>
    </rPh>
    <rPh sb="25" eb="27">
      <t>ジョウキョウ</t>
    </rPh>
    <rPh sb="34" eb="36">
      <t>カンイ</t>
    </rPh>
    <rPh sb="36" eb="38">
      <t>スイドウ</t>
    </rPh>
    <rPh sb="38" eb="40">
      <t>トウゴウ</t>
    </rPh>
    <rPh sb="40" eb="41">
      <t>マエ</t>
    </rPh>
    <rPh sb="42" eb="44">
      <t>シサン</t>
    </rPh>
    <rPh sb="45" eb="48">
      <t>ロウキュウカ</t>
    </rPh>
    <rPh sb="49" eb="50">
      <t>スス</t>
    </rPh>
    <rPh sb="57" eb="59">
      <t>シセツ</t>
    </rPh>
    <rPh sb="60" eb="62">
      <t>カンロ</t>
    </rPh>
    <rPh sb="63" eb="65">
      <t>コウシン</t>
    </rPh>
    <rPh sb="66" eb="67">
      <t>ハカ</t>
    </rPh>
    <rPh sb="73" eb="75">
      <t>カンロ</t>
    </rPh>
    <rPh sb="75" eb="78">
      <t>ケイネンカ</t>
    </rPh>
    <rPh sb="78" eb="79">
      <t>リツ</t>
    </rPh>
    <rPh sb="80" eb="82">
      <t>ルイジ</t>
    </rPh>
    <rPh sb="82" eb="84">
      <t>ダンタイト</t>
    </rPh>
    <rPh sb="85" eb="87">
      <t>ヒカク</t>
    </rPh>
    <rPh sb="90" eb="91">
      <t>ヒク</t>
    </rPh>
    <rPh sb="92" eb="94">
      <t>ジョウキョウ</t>
    </rPh>
    <rPh sb="101" eb="105">
      <t>ルイジダンタイ</t>
    </rPh>
    <rPh sb="106" eb="108">
      <t>ヒカク</t>
    </rPh>
    <rPh sb="111" eb="114">
      <t>ユウシュウリツ</t>
    </rPh>
    <rPh sb="115" eb="116">
      <t>ヒク</t>
    </rPh>
    <rPh sb="119" eb="122">
      <t>ユウシュウリツ</t>
    </rPh>
    <rPh sb="123" eb="125">
      <t>カイゼン</t>
    </rPh>
    <rPh sb="129" eb="131">
      <t>カンロ</t>
    </rPh>
    <rPh sb="132" eb="134">
      <t>コウシン</t>
    </rPh>
    <rPh sb="135" eb="136">
      <t>スス</t>
    </rPh>
    <rPh sb="142" eb="144">
      <t>カンロ</t>
    </rPh>
    <rPh sb="144" eb="146">
      <t>コウシン</t>
    </rPh>
    <rPh sb="146" eb="147">
      <t>リツ</t>
    </rPh>
    <rPh sb="148" eb="150">
      <t>ルイジ</t>
    </rPh>
    <rPh sb="150" eb="152">
      <t>ダンタイト</t>
    </rPh>
    <rPh sb="169" eb="173">
      <t>ルイジダンタイ</t>
    </rPh>
    <rPh sb="174" eb="176">
      <t>ヒカク</t>
    </rPh>
    <rPh sb="187" eb="190">
      <t>ユウシュウリツ</t>
    </rPh>
    <rPh sb="191" eb="193">
      <t>カイゼン</t>
    </rPh>
    <rPh sb="197" eb="199">
      <t>カンロ</t>
    </rPh>
    <rPh sb="200" eb="202">
      <t>コウシン</t>
    </rPh>
    <rPh sb="203" eb="204">
      <t>スス</t>
    </rPh>
    <phoneticPr fontId="4"/>
  </si>
  <si>
    <t>　当市の経営比較分析表は人口の減少等による給水収益の減少により、経常収支比率や料金回収率が減少傾向にあります。加えて有収率が類似団体と比較すると低いため、有収率の改善を目指した管路の更新に努めます。
　また、H31年度で料金改定から5年が経過し、その間に簡易水道の全統合があるなど料金改定時から当水道事業を取り巻く状況は大きく変わっています。
　そのため、この先の経営状況のシミュレーションを水道料金算定要領を参考に再度行いたいと考えています。
　今後加速するであろう人口減少のなかで、安心・安全な水道事業の運営を目指し、安定した経営基盤の構築に努めます。</t>
    <rPh sb="1" eb="3">
      <t>トウシ</t>
    </rPh>
    <rPh sb="4" eb="8">
      <t>ケイエイヒカク</t>
    </rPh>
    <rPh sb="8" eb="10">
      <t>ブンセキ</t>
    </rPh>
    <rPh sb="10" eb="11">
      <t>ヒョウ</t>
    </rPh>
    <rPh sb="12" eb="14">
      <t>ジンコウ</t>
    </rPh>
    <rPh sb="15" eb="17">
      <t>ゲンショウ</t>
    </rPh>
    <rPh sb="17" eb="18">
      <t>トウ</t>
    </rPh>
    <rPh sb="21" eb="23">
      <t>キュウスイ</t>
    </rPh>
    <rPh sb="23" eb="25">
      <t>シュウエキ</t>
    </rPh>
    <rPh sb="26" eb="28">
      <t>ゲンショウ</t>
    </rPh>
    <rPh sb="32" eb="36">
      <t>ケイジョウシュウシ</t>
    </rPh>
    <rPh sb="36" eb="38">
      <t>ヒリツ</t>
    </rPh>
    <rPh sb="39" eb="41">
      <t>リョウキン</t>
    </rPh>
    <rPh sb="41" eb="43">
      <t>カイシュウ</t>
    </rPh>
    <rPh sb="43" eb="44">
      <t>リツ</t>
    </rPh>
    <rPh sb="45" eb="47">
      <t>ゲンショウ</t>
    </rPh>
    <rPh sb="47" eb="49">
      <t>ケイコウ</t>
    </rPh>
    <rPh sb="55" eb="56">
      <t>クワ</t>
    </rPh>
    <rPh sb="58" eb="61">
      <t>ユウシュウリツ</t>
    </rPh>
    <rPh sb="62" eb="64">
      <t>ルイジ</t>
    </rPh>
    <rPh sb="64" eb="66">
      <t>ダンタイ</t>
    </rPh>
    <rPh sb="67" eb="69">
      <t>ヒカク</t>
    </rPh>
    <rPh sb="72" eb="73">
      <t>ヒク</t>
    </rPh>
    <rPh sb="77" eb="80">
      <t>ユウシュウリツ</t>
    </rPh>
    <rPh sb="81" eb="83">
      <t>カイゼン</t>
    </rPh>
    <rPh sb="84" eb="86">
      <t>メザ</t>
    </rPh>
    <rPh sb="88" eb="90">
      <t>カンロ</t>
    </rPh>
    <rPh sb="91" eb="93">
      <t>コウシン</t>
    </rPh>
    <rPh sb="94" eb="95">
      <t>ツト</t>
    </rPh>
    <rPh sb="107" eb="109">
      <t>ネンド</t>
    </rPh>
    <rPh sb="110" eb="112">
      <t>リョウキン</t>
    </rPh>
    <rPh sb="112" eb="114">
      <t>カイテイ</t>
    </rPh>
    <rPh sb="117" eb="118">
      <t>ネン</t>
    </rPh>
    <rPh sb="119" eb="121">
      <t>ケイカ</t>
    </rPh>
    <rPh sb="125" eb="126">
      <t>カン</t>
    </rPh>
    <rPh sb="127" eb="131">
      <t>カンイスイドウ</t>
    </rPh>
    <rPh sb="132" eb="133">
      <t>ゼン</t>
    </rPh>
    <rPh sb="133" eb="135">
      <t>トウゴウ</t>
    </rPh>
    <rPh sb="140" eb="144">
      <t>リョウキンカイテイ</t>
    </rPh>
    <rPh sb="144" eb="145">
      <t>ジ</t>
    </rPh>
    <rPh sb="153" eb="154">
      <t>ト</t>
    </rPh>
    <rPh sb="155" eb="156">
      <t>マ</t>
    </rPh>
    <rPh sb="157" eb="159">
      <t>ジョウキョウ</t>
    </rPh>
    <rPh sb="160" eb="161">
      <t>オオ</t>
    </rPh>
    <rPh sb="163" eb="164">
      <t>カ</t>
    </rPh>
    <rPh sb="180" eb="181">
      <t>サキ</t>
    </rPh>
    <rPh sb="182" eb="184">
      <t>ケイエイ</t>
    </rPh>
    <rPh sb="184" eb="186">
      <t>ジョウキョウ</t>
    </rPh>
    <rPh sb="196" eb="198">
      <t>スイドウ</t>
    </rPh>
    <rPh sb="198" eb="200">
      <t>リョウキン</t>
    </rPh>
    <rPh sb="200" eb="202">
      <t>サンテイ</t>
    </rPh>
    <rPh sb="202" eb="204">
      <t>ヨウリョウ</t>
    </rPh>
    <rPh sb="205" eb="207">
      <t>サンコウ</t>
    </rPh>
    <rPh sb="208" eb="210">
      <t>サイド</t>
    </rPh>
    <rPh sb="210" eb="211">
      <t>オコナ</t>
    </rPh>
    <rPh sb="215" eb="216">
      <t>カンガ</t>
    </rPh>
    <rPh sb="224" eb="226">
      <t>コンゴ</t>
    </rPh>
    <rPh sb="226" eb="228">
      <t>カソク</t>
    </rPh>
    <rPh sb="234" eb="238">
      <t>ジンコウゲンショウ</t>
    </rPh>
    <rPh sb="243" eb="245">
      <t>アンシン</t>
    </rPh>
    <rPh sb="246" eb="248">
      <t>アンゼン</t>
    </rPh>
    <rPh sb="249" eb="251">
      <t>スイドウ</t>
    </rPh>
    <rPh sb="251" eb="253">
      <t>ジギョウ</t>
    </rPh>
    <rPh sb="254" eb="256">
      <t>ウンエイ</t>
    </rPh>
    <rPh sb="257" eb="259">
      <t>メザ</t>
    </rPh>
    <rPh sb="261" eb="263">
      <t>アンテイ</t>
    </rPh>
    <rPh sb="265" eb="267">
      <t>ケイエイ</t>
    </rPh>
    <rPh sb="267" eb="269">
      <t>キバン</t>
    </rPh>
    <rPh sb="270" eb="272">
      <t>コウチク</t>
    </rPh>
    <rPh sb="273" eb="27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</si>
</sst>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0.75</c:v>
                </c:pt>
                <c:pt idx="1">
                  <c:v>1.17</c:v>
                </c:pt>
                <c:pt idx="2">
                  <c:v>1.38</c:v>
                </c:pt>
                <c:pt idx="3">
                  <c:v>0.91</c:v>
                </c:pt>
                <c:pt idx="4">
                  <c:v>0.89</c:v>
                </c:pt>
              </c:numCache>
            </c:numRef>
          </c:val>
          <c:extLst>
            <c:ext xmlns:c16="http://schemas.microsoft.com/office/drawing/2014/chart" uri="{C3380CC4-5D6E-409C-BE32-E72D297353CC}">
              <c16:uniqueId val="{00000000-679A-4796-B058-8F4757767F4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679A-4796-B058-8F4757767F4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53.05</c:v>
                </c:pt>
                <c:pt idx="1">
                  <c:v>53.41</c:v>
                </c:pt>
                <c:pt idx="2">
                  <c:v>51.99</c:v>
                </c:pt>
                <c:pt idx="3">
                  <c:v>74.849999999999994</c:v>
                </c:pt>
                <c:pt idx="4">
                  <c:v>45.34</c:v>
                </c:pt>
              </c:numCache>
            </c:numRef>
          </c:val>
          <c:extLst>
            <c:ext xmlns:c16="http://schemas.microsoft.com/office/drawing/2014/chart" uri="{C3380CC4-5D6E-409C-BE32-E72D297353CC}">
              <c16:uniqueId val="{00000000-AAF4-4DDB-9096-A0F96F2D64B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AAF4-4DDB-9096-A0F96F2D64B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75.319999999999993</c:v>
                </c:pt>
                <c:pt idx="1">
                  <c:v>72.56</c:v>
                </c:pt>
                <c:pt idx="2">
                  <c:v>74.040000000000006</c:v>
                </c:pt>
                <c:pt idx="3">
                  <c:v>74.83</c:v>
                </c:pt>
                <c:pt idx="4">
                  <c:v>72.489999999999995</c:v>
                </c:pt>
              </c:numCache>
            </c:numRef>
          </c:val>
          <c:extLst>
            <c:ext xmlns:c16="http://schemas.microsoft.com/office/drawing/2014/chart" uri="{C3380CC4-5D6E-409C-BE32-E72D297353CC}">
              <c16:uniqueId val="{00000000-C0F3-4F66-9A5E-FCCD93C2649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C0F3-4F66-9A5E-FCCD93C2649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106.98</c:v>
                </c:pt>
                <c:pt idx="1">
                  <c:v>118.02</c:v>
                </c:pt>
                <c:pt idx="2">
                  <c:v>115.4</c:v>
                </c:pt>
                <c:pt idx="3">
                  <c:v>112.81</c:v>
                </c:pt>
                <c:pt idx="4">
                  <c:v>106.84</c:v>
                </c:pt>
              </c:numCache>
            </c:numRef>
          </c:val>
          <c:extLst>
            <c:ext xmlns:c16="http://schemas.microsoft.com/office/drawing/2014/chart" uri="{C3380CC4-5D6E-409C-BE32-E72D297353CC}">
              <c16:uniqueId val="{00000000-51EC-40FE-94A9-59790E97D04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51EC-40FE-94A9-59790E97D04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45.71</c:v>
                </c:pt>
                <c:pt idx="1">
                  <c:v>47.05</c:v>
                </c:pt>
                <c:pt idx="2">
                  <c:v>47.84</c:v>
                </c:pt>
                <c:pt idx="3">
                  <c:v>43.96</c:v>
                </c:pt>
                <c:pt idx="4">
                  <c:v>45.43</c:v>
                </c:pt>
              </c:numCache>
            </c:numRef>
          </c:val>
          <c:extLst>
            <c:ext xmlns:c16="http://schemas.microsoft.com/office/drawing/2014/chart" uri="{C3380CC4-5D6E-409C-BE32-E72D297353CC}">
              <c16:uniqueId val="{00000000-8DD4-4E3D-8362-E2FD55F454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8DD4-4E3D-8362-E2FD55F454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12.13</c:v>
                </c:pt>
                <c:pt idx="1">
                  <c:v>11.71</c:v>
                </c:pt>
                <c:pt idx="2">
                  <c:v>11.13</c:v>
                </c:pt>
                <c:pt idx="3">
                  <c:v>9.0500000000000007</c:v>
                </c:pt>
                <c:pt idx="4">
                  <c:v>9.69</c:v>
                </c:pt>
              </c:numCache>
            </c:numRef>
          </c:val>
          <c:extLst>
            <c:ext xmlns:c16="http://schemas.microsoft.com/office/drawing/2014/chart" uri="{C3380CC4-5D6E-409C-BE32-E72D297353CC}">
              <c16:uniqueId val="{00000000-BF9E-49F5-9FF6-DDC04FA5C32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BF9E-49F5-9FF6-DDC04FA5C32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39-4C32-8053-DA8547FBFAE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D439-4C32-8053-DA8547FBFAE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186.12</c:v>
                </c:pt>
                <c:pt idx="1">
                  <c:v>262.04000000000002</c:v>
                </c:pt>
                <c:pt idx="2">
                  <c:v>179.63</c:v>
                </c:pt>
                <c:pt idx="3">
                  <c:v>217.01</c:v>
                </c:pt>
                <c:pt idx="4">
                  <c:v>250.84</c:v>
                </c:pt>
              </c:numCache>
            </c:numRef>
          </c:val>
          <c:extLst>
            <c:ext xmlns:c16="http://schemas.microsoft.com/office/drawing/2014/chart" uri="{C3380CC4-5D6E-409C-BE32-E72D297353CC}">
              <c16:uniqueId val="{00000000-E706-496F-9189-E72D74FE86B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E706-496F-9189-E72D74FE86B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399.26</c:v>
                </c:pt>
                <c:pt idx="1">
                  <c:v>353.17</c:v>
                </c:pt>
                <c:pt idx="2">
                  <c:v>350.15</c:v>
                </c:pt>
                <c:pt idx="3">
                  <c:v>532.54999999999995</c:v>
                </c:pt>
                <c:pt idx="4">
                  <c:v>546.52</c:v>
                </c:pt>
              </c:numCache>
            </c:numRef>
          </c:val>
          <c:extLst>
            <c:ext xmlns:c16="http://schemas.microsoft.com/office/drawing/2014/chart" uri="{C3380CC4-5D6E-409C-BE32-E72D297353CC}">
              <c16:uniqueId val="{00000000-37CC-4536-92CD-F5E800D5557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37CC-4536-92CD-F5E800D5557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99.14</c:v>
                </c:pt>
                <c:pt idx="1">
                  <c:v>112.14</c:v>
                </c:pt>
                <c:pt idx="2">
                  <c:v>109.63</c:v>
                </c:pt>
                <c:pt idx="3">
                  <c:v>110.36</c:v>
                </c:pt>
                <c:pt idx="4">
                  <c:v>103.06</c:v>
                </c:pt>
              </c:numCache>
            </c:numRef>
          </c:val>
          <c:extLst>
            <c:ext xmlns:c16="http://schemas.microsoft.com/office/drawing/2014/chart" uri="{C3380CC4-5D6E-409C-BE32-E72D297353CC}">
              <c16:uniqueId val="{00000000-9BC1-4307-B76B-3B5BB436358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9BC1-4307-B76B-3B5BB436358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122.62</c:v>
                </c:pt>
                <c:pt idx="1">
                  <c:v>124.42</c:v>
                </c:pt>
                <c:pt idx="2">
                  <c:v>126.83</c:v>
                </c:pt>
                <c:pt idx="3">
                  <c:v>126.92</c:v>
                </c:pt>
                <c:pt idx="4">
                  <c:v>135.29</c:v>
                </c:pt>
              </c:numCache>
            </c:numRef>
          </c:val>
          <c:extLst>
            <c:ext xmlns:c16="http://schemas.microsoft.com/office/drawing/2014/chart" uri="{C3380CC4-5D6E-409C-BE32-E72D297353CC}">
              <c16:uniqueId val="{00000000-D406-40B4-9692-8A6FA7783B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D406-40B4-9692-8A6FA7783B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秋田県　にかほ市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24707</v>
      </c>
      <c r="AM8" s="60"/>
      <c r="AN8" s="60"/>
      <c r="AO8" s="60"/>
      <c r="AP8" s="60"/>
      <c r="AQ8" s="60"/>
      <c r="AR8" s="60"/>
      <c r="AS8" s="60"/>
      <c r="AT8" s="51">
        <f>データ!$S$6</f>
        <v>241.13</v>
      </c>
      <c r="AU8" s="52"/>
      <c r="AV8" s="52"/>
      <c r="AW8" s="52"/>
      <c r="AX8" s="52"/>
      <c r="AY8" s="52"/>
      <c r="AZ8" s="52"/>
      <c r="BA8" s="52"/>
      <c r="BB8" s="53">
        <f>データ!$T$6</f>
        <v>102.46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62.85</v>
      </c>
      <c r="J10" s="52"/>
      <c r="K10" s="52"/>
      <c r="L10" s="52"/>
      <c r="M10" s="52"/>
      <c r="N10" s="52"/>
      <c r="O10" s="63"/>
      <c r="P10" s="53">
        <f>データ!$P$6</f>
        <v>99.65</v>
      </c>
      <c r="Q10" s="53"/>
      <c r="R10" s="53"/>
      <c r="S10" s="53"/>
      <c r="T10" s="53"/>
      <c r="U10" s="53"/>
      <c r="V10" s="53"/>
      <c r="W10" s="60">
        <f>データ!$Q$6</f>
        <v>2140</v>
      </c>
      <c r="X10" s="60"/>
      <c r="Y10" s="60"/>
      <c r="Z10" s="60"/>
      <c r="AA10" s="60"/>
      <c r="AB10" s="60"/>
      <c r="AC10" s="60"/>
      <c r="AD10" s="2"/>
      <c r="AE10" s="2"/>
      <c r="AF10" s="2"/>
      <c r="AG10" s="2"/>
      <c r="AH10" s="4"/>
      <c r="AI10" s="4"/>
      <c r="AJ10" s="4"/>
      <c r="AK10" s="4"/>
      <c r="AL10" s="60">
        <f>データ!$U$6</f>
        <v>24447</v>
      </c>
      <c r="AM10" s="60"/>
      <c r="AN10" s="60"/>
      <c r="AO10" s="60"/>
      <c r="AP10" s="60"/>
      <c r="AQ10" s="60"/>
      <c r="AR10" s="60"/>
      <c r="AS10" s="60"/>
      <c r="AT10" s="51">
        <f>データ!$V$6</f>
        <v>48.92</v>
      </c>
      <c r="AU10" s="52"/>
      <c r="AV10" s="52"/>
      <c r="AW10" s="52"/>
      <c r="AX10" s="52"/>
      <c r="AY10" s="52"/>
      <c r="AZ10" s="52"/>
      <c r="BA10" s="52"/>
      <c r="BB10" s="53">
        <f>データ!$W$6</f>
        <v>499.73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bDc33Eq75rCqzFdKZXCBM7rMZcAh3SRayihukrZPvJ+TKGGR+c5cDReVyYBOxnVtjVhoiJalE9VYBKD7FxsQw==" saltValue="01U0rMEfMGsV8v5kHs7PX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52141</v>
      </c>
      <c r="D6" s="34">
        <f t="shared" si="3"/>
        <v>46</v>
      </c>
      <c r="E6" s="34">
        <f t="shared" si="3"/>
        <v>1</v>
      </c>
      <c r="F6" s="34">
        <f t="shared" si="3"/>
        <v>0</v>
      </c>
      <c r="G6" s="34">
        <f t="shared" si="3"/>
        <v>1</v>
      </c>
      <c r="H6" s="34" t="str">
        <f t="shared" si="3"/>
        <v>秋田県　にかほ市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62.85</v>
      </c>
      <c r="P6" s="35">
        <f t="shared" si="3"/>
        <v>99.65</v>
      </c>
      <c r="Q6" s="35">
        <f t="shared" si="3"/>
        <v>2140</v>
      </c>
      <c r="R6" s="35">
        <f t="shared" si="3"/>
        <v>24707</v>
      </c>
      <c r="S6" s="35">
        <f t="shared" si="3"/>
        <v>241.13</v>
      </c>
      <c r="T6" s="35">
        <f t="shared" si="3"/>
        <v>102.46</v>
      </c>
      <c r="U6" s="35">
        <f t="shared" si="3"/>
        <v>24447</v>
      </c>
      <c r="V6" s="35">
        <f t="shared" si="3"/>
        <v>48.92</v>
      </c>
      <c r="W6" s="35">
        <f t="shared" si="3"/>
        <v>499.73</v>
      </c>
      <c r="X6" s="36">
        <f>IF(X7="",NA(),X7)</f>
        <v>106.98</v>
      </c>
      <c r="Y6" s="36">
        <f t="shared" ref="Y6:AG6" si="4">IF(Y7="",NA(),Y7)</f>
        <v>118.02</v>
      </c>
      <c r="Z6" s="36">
        <f t="shared" si="4"/>
        <v>115.4</v>
      </c>
      <c r="AA6" s="36">
        <f t="shared" si="4"/>
        <v>112.81</v>
      </c>
      <c r="AB6" s="36">
        <f t="shared" si="4"/>
        <v>106.84</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186.12</v>
      </c>
      <c r="AU6" s="36">
        <f t="shared" ref="AU6:BC6" si="6">IF(AU7="",NA(),AU7)</f>
        <v>262.04000000000002</v>
      </c>
      <c r="AV6" s="36">
        <f t="shared" si="6"/>
        <v>179.63</v>
      </c>
      <c r="AW6" s="36">
        <f t="shared" si="6"/>
        <v>217.01</v>
      </c>
      <c r="AX6" s="36">
        <f t="shared" si="6"/>
        <v>250.84</v>
      </c>
      <c r="AY6" s="36">
        <f t="shared" si="6"/>
        <v>381.53</v>
      </c>
      <c r="AZ6" s="36">
        <f t="shared" si="6"/>
        <v>391.54</v>
      </c>
      <c r="BA6" s="36">
        <f t="shared" si="6"/>
        <v>384.34</v>
      </c>
      <c r="BB6" s="36">
        <f t="shared" si="6"/>
        <v>359.47</v>
      </c>
      <c r="BC6" s="36">
        <f t="shared" si="6"/>
        <v>369.69</v>
      </c>
      <c r="BD6" s="35" t="str">
        <f>IF(BD7="","",IF(BD7="-","【-】","【"&amp;SUBSTITUTE(TEXT(BD7,"#,##0.00"),"-","△")&amp;"】"))</f>
        <v>【261.93】</v>
      </c>
      <c r="BE6" s="36">
        <f>IF(BE7="",NA(),BE7)</f>
        <v>399.26</v>
      </c>
      <c r="BF6" s="36">
        <f t="shared" ref="BF6:BN6" si="7">IF(BF7="",NA(),BF7)</f>
        <v>353.17</v>
      </c>
      <c r="BG6" s="36">
        <f t="shared" si="7"/>
        <v>350.15</v>
      </c>
      <c r="BH6" s="36">
        <f t="shared" si="7"/>
        <v>532.54999999999995</v>
      </c>
      <c r="BI6" s="36">
        <f t="shared" si="7"/>
        <v>546.52</v>
      </c>
      <c r="BJ6" s="36">
        <f t="shared" si="7"/>
        <v>393.27</v>
      </c>
      <c r="BK6" s="36">
        <f t="shared" si="7"/>
        <v>386.97</v>
      </c>
      <c r="BL6" s="36">
        <f t="shared" si="7"/>
        <v>380.58</v>
      </c>
      <c r="BM6" s="36">
        <f t="shared" si="7"/>
        <v>401.79</v>
      </c>
      <c r="BN6" s="36">
        <f t="shared" si="7"/>
        <v>402.99</v>
      </c>
      <c r="BO6" s="35" t="str">
        <f>IF(BO7="","",IF(BO7="-","【-】","【"&amp;SUBSTITUTE(TEXT(BO7,"#,##0.00"),"-","△")&amp;"】"))</f>
        <v>【270.46】</v>
      </c>
      <c r="BP6" s="36">
        <f>IF(BP7="",NA(),BP7)</f>
        <v>99.14</v>
      </c>
      <c r="BQ6" s="36">
        <f t="shared" ref="BQ6:BY6" si="8">IF(BQ7="",NA(),BQ7)</f>
        <v>112.14</v>
      </c>
      <c r="BR6" s="36">
        <f t="shared" si="8"/>
        <v>109.63</v>
      </c>
      <c r="BS6" s="36">
        <f t="shared" si="8"/>
        <v>110.36</v>
      </c>
      <c r="BT6" s="36">
        <f t="shared" si="8"/>
        <v>103.06</v>
      </c>
      <c r="BU6" s="36">
        <f t="shared" si="8"/>
        <v>100.47</v>
      </c>
      <c r="BV6" s="36">
        <f t="shared" si="8"/>
        <v>101.72</v>
      </c>
      <c r="BW6" s="36">
        <f t="shared" si="8"/>
        <v>102.38</v>
      </c>
      <c r="BX6" s="36">
        <f t="shared" si="8"/>
        <v>100.12</v>
      </c>
      <c r="BY6" s="36">
        <f t="shared" si="8"/>
        <v>98.66</v>
      </c>
      <c r="BZ6" s="35" t="str">
        <f>IF(BZ7="","",IF(BZ7="-","【-】","【"&amp;SUBSTITUTE(TEXT(BZ7,"#,##0.00"),"-","△")&amp;"】"))</f>
        <v>【103.91】</v>
      </c>
      <c r="CA6" s="36">
        <f>IF(CA7="",NA(),CA7)</f>
        <v>122.62</v>
      </c>
      <c r="CB6" s="36">
        <f t="shared" ref="CB6:CJ6" si="9">IF(CB7="",NA(),CB7)</f>
        <v>124.42</v>
      </c>
      <c r="CC6" s="36">
        <f t="shared" si="9"/>
        <v>126.83</v>
      </c>
      <c r="CD6" s="36">
        <f t="shared" si="9"/>
        <v>126.92</v>
      </c>
      <c r="CE6" s="36">
        <f t="shared" si="9"/>
        <v>135.29</v>
      </c>
      <c r="CF6" s="36">
        <f t="shared" si="9"/>
        <v>169.82</v>
      </c>
      <c r="CG6" s="36">
        <f t="shared" si="9"/>
        <v>168.2</v>
      </c>
      <c r="CH6" s="36">
        <f t="shared" si="9"/>
        <v>168.67</v>
      </c>
      <c r="CI6" s="36">
        <f t="shared" si="9"/>
        <v>174.97</v>
      </c>
      <c r="CJ6" s="36">
        <f t="shared" si="9"/>
        <v>178.59</v>
      </c>
      <c r="CK6" s="35" t="str">
        <f>IF(CK7="","",IF(CK7="-","【-】","【"&amp;SUBSTITUTE(TEXT(CK7,"#,##0.00"),"-","△")&amp;"】"))</f>
        <v>【167.11】</v>
      </c>
      <c r="CL6" s="36">
        <f>IF(CL7="",NA(),CL7)</f>
        <v>53.05</v>
      </c>
      <c r="CM6" s="36">
        <f t="shared" ref="CM6:CU6" si="10">IF(CM7="",NA(),CM7)</f>
        <v>53.41</v>
      </c>
      <c r="CN6" s="36">
        <f t="shared" si="10"/>
        <v>51.99</v>
      </c>
      <c r="CO6" s="36">
        <f t="shared" si="10"/>
        <v>74.849999999999994</v>
      </c>
      <c r="CP6" s="36">
        <f t="shared" si="10"/>
        <v>45.34</v>
      </c>
      <c r="CQ6" s="36">
        <f t="shared" si="10"/>
        <v>55.13</v>
      </c>
      <c r="CR6" s="36">
        <f t="shared" si="10"/>
        <v>54.77</v>
      </c>
      <c r="CS6" s="36">
        <f t="shared" si="10"/>
        <v>54.92</v>
      </c>
      <c r="CT6" s="36">
        <f t="shared" si="10"/>
        <v>55.63</v>
      </c>
      <c r="CU6" s="36">
        <f t="shared" si="10"/>
        <v>55.03</v>
      </c>
      <c r="CV6" s="35" t="str">
        <f>IF(CV7="","",IF(CV7="-","【-】","【"&amp;SUBSTITUTE(TEXT(CV7,"#,##0.00"),"-","△")&amp;"】"))</f>
        <v>【60.27】</v>
      </c>
      <c r="CW6" s="36">
        <f>IF(CW7="",NA(),CW7)</f>
        <v>75.319999999999993</v>
      </c>
      <c r="CX6" s="36">
        <f t="shared" ref="CX6:DF6" si="11">IF(CX7="",NA(),CX7)</f>
        <v>72.56</v>
      </c>
      <c r="CY6" s="36">
        <f t="shared" si="11"/>
        <v>74.040000000000006</v>
      </c>
      <c r="CZ6" s="36">
        <f t="shared" si="11"/>
        <v>74.83</v>
      </c>
      <c r="DA6" s="36">
        <f t="shared" si="11"/>
        <v>72.489999999999995</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45.71</v>
      </c>
      <c r="DI6" s="36">
        <f t="shared" ref="DI6:DQ6" si="12">IF(DI7="",NA(),DI7)</f>
        <v>47.05</v>
      </c>
      <c r="DJ6" s="36">
        <f t="shared" si="12"/>
        <v>47.84</v>
      </c>
      <c r="DK6" s="36">
        <f t="shared" si="12"/>
        <v>43.96</v>
      </c>
      <c r="DL6" s="36">
        <f t="shared" si="12"/>
        <v>45.43</v>
      </c>
      <c r="DM6" s="36">
        <f t="shared" si="12"/>
        <v>46.66</v>
      </c>
      <c r="DN6" s="36">
        <f t="shared" si="12"/>
        <v>47.46</v>
      </c>
      <c r="DO6" s="36">
        <f t="shared" si="12"/>
        <v>48.49</v>
      </c>
      <c r="DP6" s="36">
        <f t="shared" si="12"/>
        <v>48.05</v>
      </c>
      <c r="DQ6" s="36">
        <f t="shared" si="12"/>
        <v>48.87</v>
      </c>
      <c r="DR6" s="35" t="str">
        <f>IF(DR7="","",IF(DR7="-","【-】","【"&amp;SUBSTITUTE(TEXT(DR7,"#,##0.00"),"-","△")&amp;"】"))</f>
        <v>【48.85】</v>
      </c>
      <c r="DS6" s="36">
        <f>IF(DS7="",NA(),DS7)</f>
        <v>12.13</v>
      </c>
      <c r="DT6" s="36">
        <f t="shared" ref="DT6:EB6" si="13">IF(DT7="",NA(),DT7)</f>
        <v>11.71</v>
      </c>
      <c r="DU6" s="36">
        <f t="shared" si="13"/>
        <v>11.13</v>
      </c>
      <c r="DV6" s="36">
        <f t="shared" si="13"/>
        <v>9.0500000000000007</v>
      </c>
      <c r="DW6" s="36">
        <f t="shared" si="13"/>
        <v>9.69</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0.75</v>
      </c>
      <c r="EE6" s="36">
        <f t="shared" ref="EE6:EM6" si="14">IF(EE7="",NA(),EE7)</f>
        <v>1.17</v>
      </c>
      <c r="EF6" s="36">
        <f t="shared" si="14"/>
        <v>1.38</v>
      </c>
      <c r="EG6" s="36">
        <f t="shared" si="14"/>
        <v>0.91</v>
      </c>
      <c r="EH6" s="36">
        <f t="shared" si="14"/>
        <v>0.89</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52141</v>
      </c>
      <c r="D7" s="38">
        <v>46</v>
      </c>
      <c r="E7" s="38">
        <v>1</v>
      </c>
      <c r="F7" s="38">
        <v>0</v>
      </c>
      <c r="G7" s="38">
        <v>1</v>
      </c>
      <c r="H7" s="38" t="s">
        <v>92</v>
      </c>
      <c r="I7" s="38" t="s">
        <v>93</v>
      </c>
      <c r="J7" s="38" t="s">
        <v>94</v>
      </c>
      <c r="K7" s="38" t="s">
        <v>95</v>
      </c>
      <c r="L7" s="38" t="s">
        <v>96</v>
      </c>
      <c r="M7" s="38" t="s">
        <v>97</v>
      </c>
      <c r="N7" s="39" t="s">
        <v>98</v>
      </c>
      <c r="O7" s="39">
        <v>62.85</v>
      </c>
      <c r="P7" s="39">
        <v>99.65</v>
      </c>
      <c r="Q7" s="39">
        <v>2140</v>
      </c>
      <c r="R7" s="39">
        <v>24707</v>
      </c>
      <c r="S7" s="39">
        <v>241.13</v>
      </c>
      <c r="T7" s="39">
        <v>102.46</v>
      </c>
      <c r="U7" s="39">
        <v>24447</v>
      </c>
      <c r="V7" s="39">
        <v>48.92</v>
      </c>
      <c r="W7" s="39">
        <v>499.73</v>
      </c>
      <c r="X7" s="39">
        <v>106.98</v>
      </c>
      <c r="Y7" s="39">
        <v>118.02</v>
      </c>
      <c r="Z7" s="39">
        <v>115.4</v>
      </c>
      <c r="AA7" s="39">
        <v>112.81</v>
      </c>
      <c r="AB7" s="39">
        <v>106.84</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186.12</v>
      </c>
      <c r="AU7" s="39">
        <v>262.04000000000002</v>
      </c>
      <c r="AV7" s="39">
        <v>179.63</v>
      </c>
      <c r="AW7" s="39">
        <v>217.01</v>
      </c>
      <c r="AX7" s="39">
        <v>250.84</v>
      </c>
      <c r="AY7" s="39">
        <v>381.53</v>
      </c>
      <c r="AZ7" s="39">
        <v>391.54</v>
      </c>
      <c r="BA7" s="39">
        <v>384.34</v>
      </c>
      <c r="BB7" s="39">
        <v>359.47</v>
      </c>
      <c r="BC7" s="39">
        <v>369.69</v>
      </c>
      <c r="BD7" s="39">
        <v>261.93</v>
      </c>
      <c r="BE7" s="39">
        <v>399.26</v>
      </c>
      <c r="BF7" s="39">
        <v>353.17</v>
      </c>
      <c r="BG7" s="39">
        <v>350.15</v>
      </c>
      <c r="BH7" s="39">
        <v>532.54999999999995</v>
      </c>
      <c r="BI7" s="39">
        <v>546.52</v>
      </c>
      <c r="BJ7" s="39">
        <v>393.27</v>
      </c>
      <c r="BK7" s="39">
        <v>386.97</v>
      </c>
      <c r="BL7" s="39">
        <v>380.58</v>
      </c>
      <c r="BM7" s="39">
        <v>401.79</v>
      </c>
      <c r="BN7" s="39">
        <v>402.99</v>
      </c>
      <c r="BO7" s="39">
        <v>270.45999999999998</v>
      </c>
      <c r="BP7" s="39">
        <v>99.14</v>
      </c>
      <c r="BQ7" s="39">
        <v>112.14</v>
      </c>
      <c r="BR7" s="39">
        <v>109.63</v>
      </c>
      <c r="BS7" s="39">
        <v>110.36</v>
      </c>
      <c r="BT7" s="39">
        <v>103.06</v>
      </c>
      <c r="BU7" s="39">
        <v>100.47</v>
      </c>
      <c r="BV7" s="39">
        <v>101.72</v>
      </c>
      <c r="BW7" s="39">
        <v>102.38</v>
      </c>
      <c r="BX7" s="39">
        <v>100.12</v>
      </c>
      <c r="BY7" s="39">
        <v>98.66</v>
      </c>
      <c r="BZ7" s="39">
        <v>103.91</v>
      </c>
      <c r="CA7" s="39">
        <v>122.62</v>
      </c>
      <c r="CB7" s="39">
        <v>124.42</v>
      </c>
      <c r="CC7" s="39">
        <v>126.83</v>
      </c>
      <c r="CD7" s="39">
        <v>126.92</v>
      </c>
      <c r="CE7" s="39">
        <v>135.29</v>
      </c>
      <c r="CF7" s="39">
        <v>169.82</v>
      </c>
      <c r="CG7" s="39">
        <v>168.2</v>
      </c>
      <c r="CH7" s="39">
        <v>168.67</v>
      </c>
      <c r="CI7" s="39">
        <v>174.97</v>
      </c>
      <c r="CJ7" s="39">
        <v>178.59</v>
      </c>
      <c r="CK7" s="39">
        <v>167.11</v>
      </c>
      <c r="CL7" s="39">
        <v>53.05</v>
      </c>
      <c r="CM7" s="39">
        <v>53.41</v>
      </c>
      <c r="CN7" s="39">
        <v>51.99</v>
      </c>
      <c r="CO7" s="39">
        <v>74.849999999999994</v>
      </c>
      <c r="CP7" s="39">
        <v>45.34</v>
      </c>
      <c r="CQ7" s="39">
        <v>55.13</v>
      </c>
      <c r="CR7" s="39">
        <v>54.77</v>
      </c>
      <c r="CS7" s="39">
        <v>54.92</v>
      </c>
      <c r="CT7" s="39">
        <v>55.63</v>
      </c>
      <c r="CU7" s="39">
        <v>55.03</v>
      </c>
      <c r="CV7" s="39">
        <v>60.27</v>
      </c>
      <c r="CW7" s="39">
        <v>75.319999999999993</v>
      </c>
      <c r="CX7" s="39">
        <v>72.56</v>
      </c>
      <c r="CY7" s="39">
        <v>74.040000000000006</v>
      </c>
      <c r="CZ7" s="39">
        <v>74.83</v>
      </c>
      <c r="DA7" s="39">
        <v>72.489999999999995</v>
      </c>
      <c r="DB7" s="39">
        <v>83</v>
      </c>
      <c r="DC7" s="39">
        <v>82.89</v>
      </c>
      <c r="DD7" s="39">
        <v>82.66</v>
      </c>
      <c r="DE7" s="39">
        <v>82.04</v>
      </c>
      <c r="DF7" s="39">
        <v>81.900000000000006</v>
      </c>
      <c r="DG7" s="39">
        <v>89.92</v>
      </c>
      <c r="DH7" s="39">
        <v>45.71</v>
      </c>
      <c r="DI7" s="39">
        <v>47.05</v>
      </c>
      <c r="DJ7" s="39">
        <v>47.84</v>
      </c>
      <c r="DK7" s="39">
        <v>43.96</v>
      </c>
      <c r="DL7" s="39">
        <v>45.43</v>
      </c>
      <c r="DM7" s="39">
        <v>46.66</v>
      </c>
      <c r="DN7" s="39">
        <v>47.46</v>
      </c>
      <c r="DO7" s="39">
        <v>48.49</v>
      </c>
      <c r="DP7" s="39">
        <v>48.05</v>
      </c>
      <c r="DQ7" s="39">
        <v>48.87</v>
      </c>
      <c r="DR7" s="39">
        <v>48.85</v>
      </c>
      <c r="DS7" s="39">
        <v>12.13</v>
      </c>
      <c r="DT7" s="39">
        <v>11.71</v>
      </c>
      <c r="DU7" s="39">
        <v>11.13</v>
      </c>
      <c r="DV7" s="39">
        <v>9.0500000000000007</v>
      </c>
      <c r="DW7" s="39">
        <v>9.69</v>
      </c>
      <c r="DX7" s="39">
        <v>9.85</v>
      </c>
      <c r="DY7" s="39">
        <v>9.7100000000000009</v>
      </c>
      <c r="DZ7" s="39">
        <v>12.79</v>
      </c>
      <c r="EA7" s="39">
        <v>13.39</v>
      </c>
      <c r="EB7" s="39">
        <v>14.85</v>
      </c>
      <c r="EC7" s="39">
        <v>17.8</v>
      </c>
      <c r="ED7" s="39">
        <v>0.75</v>
      </c>
      <c r="EE7" s="39">
        <v>1.17</v>
      </c>
      <c r="EF7" s="39">
        <v>1.38</v>
      </c>
      <c r="EG7" s="39">
        <v>0.91</v>
      </c>
      <c r="EH7" s="39">
        <v>0.89</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2020-03-05T04:47:58Z</cp:lastPrinted>
  <dcterms:created xsi:type="dcterms:W3CDTF">2019-12-05T04:09:43Z</dcterms:created>
  <dcterms:modified xsi:type="dcterms:W3CDTF">2020-03-05T04:48:00Z</dcterms:modified>
  <cp:category/>
</cp:coreProperties>
</file>