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PrFdHaWT9AOPiT3KRDj7UEi12Kvl8dU4vvgeNYrLhK98KEpLB2GIeKB0Zb0WvIpOcofeHtAosYMXZ6Cci1/rg==" workbookSaltValue="jQOrtJ4Ff42ozKRcycd63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<sst xmlns="http://schemas.openxmlformats.org/spreadsheetml/2006/main" count="240" uniqueCount="126">
  <si>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</si>
  <si>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</si>
  <si>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</si>
  <si>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</si>
  <si>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</si>
  <si>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</si>
  <si>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</si>
  <si>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</si>
  <si>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</si>
  <si>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</si>
  <si>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</si>
  <si>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</si>
  <si>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</si>
  <si>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</si>
  <si>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</si>
  <si>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</si>
  <si>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</si>
  <si>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</si>
  <si>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</si>
  <si>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</si>
  <si>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</si>
  <si>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</si>
  <si>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</si>
  <si>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</si>
  <si>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</si>
  <si>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</si>
  <si>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</si>
  <si>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</si>
  <si>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</si>
  <si>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</si>
  <si>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</si>
  <si>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</si>
  <si>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</si>
  <si>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</si>
  <si>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</si>
  <si>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</si>
  <si>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</si>
  <si>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</si>
  <si>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</si>
  <si>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</si>
  <si>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</si>
  <si>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</si>
  <si>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</si>
  <si>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</si>
  <si>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</si>
  <si>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</si>
  <si>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</si>
  <si>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</si>
  <si>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</si>
  <si>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</si>
  <si>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</si>
  <si>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</si>
  <si>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</si>
  <si>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</si>
  <si>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</si>
  <si>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</si>
  <si>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</si>
  <si>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</si>
  <si>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</si>
  <si>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</si>
  <si>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</si>
  <si>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</si>
  <si>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</si>
  <si>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</si>
  <si>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</si>
  <si>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</si>
  <si>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</si>
  <si>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</si>
  <si>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</si>
  <si>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</si>
  <si>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</si>
  <si>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</si>
  <si>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</si>
  <si>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</si>
  <si>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</si>
  <si>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</si>
  <si>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</si>
  <si>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</si>
  <si>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</si>
  <si>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</si>
  <si>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</si>
  <si>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</si>
  <si>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</si>
  <si>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</si>
  <si>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</si>
  <si>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</si>
  <si>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</si>
  <si>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</si>
  <si>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</si>
  <si>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</si>
  <si>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</si>
  <si>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</si>
  <si>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</si>
  <si>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</si>
  <si>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</si>
  <si>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</si>
  <si>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</si>
  <si>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</si>
  <si>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</si>
  <si>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</si>
  <si>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</si>
  <si>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</si>
  <si>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</si>
  <si>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</si>
  <si>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</si>
  <si>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</si>
  <si>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</si>
  <si>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</si>
  <si>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</si>
  <si>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</si>
  <si>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</si>
  <si>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</si>
  <si>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</si>
  <si>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</si>
  <si>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</si>
  <si>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</si>
  <si>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</si>
  <si>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</si>
  <si>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</si>
  <si>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</si>
  <si>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</si>
  <si>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</si>
  <si>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</si>
  <si>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平成４年４月に院内地区が供用開始されてから、各地区で順次整備が進められ平成１７年１０月までに全１５地区が供用開始しており、各処理場では処理機能の低下がみられる施設が存在しております。
　現在のところ管渠の更新・老朽化対策を実施する予定はありませが、供用人口の減少が見込まれるため、施設の適正化を目標に処理場の統廃合や公共下水道への接続を検討しております。
</t>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</si>
  <si>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業務に取り組んでおり、２０２０年度の移行を目標としております。
　投資規模の適正化、整備進度の調整等に配慮し、過大投資、過度の先行投資となることのないよう留意し、「適正な原価」を図り施設利用者の負担額を決定し、事業・経営に取り組んで参ります。
</t>
    <rPh sb="208" eb="209">
      <t>マイ</t>
    </rPh>
    <phoneticPr fontId="4"/>
  </si>
  <si>
    <t xml:space="preserve">　①収益的収支比率は、前年と比較して改善はしているものの、目標値である100％を下回っていることから、引き続き健全な経営に向けて努めて参ります。
　④企業債残高対事業規模比率は、全国平均値及び類似団体平均値と比較して高くなっており、健全性及び効率性の向上に努めて参ります。
　⑤経費回収率は、全国平均値及び類似団体平均値を上回っていますが、引き続き適正な使用料収入の確保及び汚水処理費の削減に努めて参ります。
　⑥汚水処理原価は、全国平均値及び類似団体平均値と比較して低額であり、引き続き維持管理費の削減や有収水量の増加に努めて参ります。
　⑦施設利用率は、現在高い水準にありますが、近年は人口減少等により利用率が下がる傾向が見られますので、他処理区域の統廃合も含め適正な施設維持・更新を計画・整備して参ります。
　⑧水洗化率は、全国平均値及び類似団体平均値と比較して高くなっていますが、１００％に達していないため、今後もリフォーム補助金などの助成金等との連携により水洗化率の向上を図ります。
</t>
    <rPh sb="67" eb="68">
      <t>マイ</t>
    </rPh>
    <rPh sb="131" eb="132">
      <t>マイ</t>
    </rPh>
    <rPh sb="199" eb="200">
      <t>マイ</t>
    </rPh>
    <rPh sb="264" eb="265">
      <t>マイ</t>
    </rPh>
    <rPh sb="351" eb="352">
      <t>マイ</t>
    </rPh>
    <rPh sb="369" eb="370">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</si>
</sst>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0.06</c:v>
                </c:pt>
              </c:numCache>
            </c:numRef>
          </c:val>
          <c:extLst xmlns:c16r2="http://schemas.microsoft.com/office/drawing/2015/06/chart">
            <c:ext xmlns:c16="http://schemas.microsoft.com/office/drawing/2014/chart" uri="{C3380CC4-5D6E-409C-BE32-E72D297353CC}">
              <c16:uniqueId val="{00000000-F75E-4C16-B25D-6A013BEBAA79}"/>
            </c:ext>
          </c:extLst>
        </c:ser>
        <c:dLbls>
          <c:showLegendKey val="0"/>
          <c:showVal val="0"/>
          <c:showCatName val="0"/>
          <c:showSerName val="0"/>
          <c:showPercent val="0"/>
          <c:showBubbleSize val="0"/>
        </c:dLbls>
        <c:gapWidth val="150"/>
        <c:axId val="86288256"/>
        <c:axId val="8629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F75E-4C16-B25D-6A013BEBAA79}"/>
            </c:ext>
          </c:extLst>
        </c:ser>
        <c:dLbls>
          <c:showLegendKey val="0"/>
          <c:showVal val="0"/>
          <c:showCatName val="0"/>
          <c:showSerName val="0"/>
          <c:showPercent val="0"/>
          <c:showBubbleSize val="0"/>
        </c:dLbls>
        <c:marker val="1"/>
        <c:smooth val="0"/>
        <c:axId val="86288256"/>
        <c:axId val="86298624"/>
      </c:lineChart>
      <c:dateAx>
        <c:axId val="86288256"/>
        <c:scaling>
          <c:orientation val="minMax"/>
        </c:scaling>
        <c:delete val="1"/>
        <c:axPos val="b"/>
        <c:numFmt formatCode="ge" sourceLinked="1"/>
        <c:majorTickMark val="none"/>
        <c:minorTickMark val="none"/>
        <c:tickLblPos val="none"/>
        <c:crossAx val="86298624"/>
        <c:crosses val="autoZero"/>
        <c:auto val="1"/>
        <c:lblOffset val="100"/>
        <c:baseTimeUnit val="years"/>
      </c:dateAx>
      <c:valAx>
        <c:axId val="862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89.58</c:v>
                </c:pt>
                <c:pt idx="4">
                  <c:v>88.67</c:v>
                </c:pt>
              </c:numCache>
            </c:numRef>
          </c:val>
          <c:extLst xmlns:c16r2="http://schemas.microsoft.com/office/drawing/2015/06/chart">
            <c:ext xmlns:c16="http://schemas.microsoft.com/office/drawing/2014/chart" uri="{C3380CC4-5D6E-409C-BE32-E72D297353CC}">
              <c16:uniqueId val="{00000000-7B9A-40D1-A3E6-97F6BF8B653A}"/>
            </c:ext>
          </c:extLst>
        </c:ser>
        <c:dLbls>
          <c:showLegendKey val="0"/>
          <c:showVal val="0"/>
          <c:showCatName val="0"/>
          <c:showSerName val="0"/>
          <c:showPercent val="0"/>
          <c:showBubbleSize val="0"/>
        </c:dLbls>
        <c:gapWidth val="150"/>
        <c:axId val="88311296"/>
        <c:axId val="8831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B9A-40D1-A3E6-97F6BF8B653A}"/>
            </c:ext>
          </c:extLst>
        </c:ser>
        <c:dLbls>
          <c:showLegendKey val="0"/>
          <c:showVal val="0"/>
          <c:showCatName val="0"/>
          <c:showSerName val="0"/>
          <c:showPercent val="0"/>
          <c:showBubbleSize val="0"/>
        </c:dLbls>
        <c:marker val="1"/>
        <c:smooth val="0"/>
        <c:axId val="88311296"/>
        <c:axId val="88313216"/>
      </c:lineChart>
      <c:dateAx>
        <c:axId val="88311296"/>
        <c:scaling>
          <c:orientation val="minMax"/>
        </c:scaling>
        <c:delete val="1"/>
        <c:axPos val="b"/>
        <c:numFmt formatCode="ge" sourceLinked="1"/>
        <c:majorTickMark val="none"/>
        <c:minorTickMark val="none"/>
        <c:tickLblPos val="none"/>
        <c:crossAx val="88313216"/>
        <c:crosses val="autoZero"/>
        <c:auto val="1"/>
        <c:lblOffset val="100"/>
        <c:baseTimeUnit val="years"/>
      </c:dateAx>
      <c:valAx>
        <c:axId val="883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90.88</c:v>
                </c:pt>
                <c:pt idx="1">
                  <c:v>90.79</c:v>
                </c:pt>
                <c:pt idx="2">
                  <c:v>91.09</c:v>
                </c:pt>
                <c:pt idx="3">
                  <c:v>91.3</c:v>
                </c:pt>
                <c:pt idx="4">
                  <c:v>91.71</c:v>
                </c:pt>
              </c:numCache>
            </c:numRef>
          </c:val>
          <c:extLst xmlns:c16r2="http://schemas.microsoft.com/office/drawing/2015/06/chart">
            <c:ext xmlns:c16="http://schemas.microsoft.com/office/drawing/2014/chart" uri="{C3380CC4-5D6E-409C-BE32-E72D297353CC}">
              <c16:uniqueId val="{00000000-2429-4373-A465-5DC251A4A876}"/>
            </c:ext>
          </c:extLst>
        </c:ser>
        <c:dLbls>
          <c:showLegendKey val="0"/>
          <c:showVal val="0"/>
          <c:showCatName val="0"/>
          <c:showSerName val="0"/>
          <c:showPercent val="0"/>
          <c:showBubbleSize val="0"/>
        </c:dLbls>
        <c:gapWidth val="150"/>
        <c:axId val="88364928"/>
        <c:axId val="8837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2429-4373-A465-5DC251A4A876}"/>
            </c:ext>
          </c:extLst>
        </c:ser>
        <c:dLbls>
          <c:showLegendKey val="0"/>
          <c:showVal val="0"/>
          <c:showCatName val="0"/>
          <c:showSerName val="0"/>
          <c:showPercent val="0"/>
          <c:showBubbleSize val="0"/>
        </c:dLbls>
        <c:marker val="1"/>
        <c:smooth val="0"/>
        <c:axId val="88364928"/>
        <c:axId val="88371200"/>
      </c:lineChart>
      <c:dateAx>
        <c:axId val="88364928"/>
        <c:scaling>
          <c:orientation val="minMax"/>
        </c:scaling>
        <c:delete val="1"/>
        <c:axPos val="b"/>
        <c:numFmt formatCode="ge" sourceLinked="1"/>
        <c:majorTickMark val="none"/>
        <c:minorTickMark val="none"/>
        <c:tickLblPos val="none"/>
        <c:crossAx val="88371200"/>
        <c:crosses val="autoZero"/>
        <c:auto val="1"/>
        <c:lblOffset val="100"/>
        <c:baseTimeUnit val="years"/>
      </c:dateAx>
      <c:valAx>
        <c:axId val="883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57.05</c:v>
                </c:pt>
                <c:pt idx="1">
                  <c:v>54.18</c:v>
                </c:pt>
                <c:pt idx="2">
                  <c:v>53.99</c:v>
                </c:pt>
                <c:pt idx="3">
                  <c:v>52.48</c:v>
                </c:pt>
                <c:pt idx="4">
                  <c:v>61.92</c:v>
                </c:pt>
              </c:numCache>
            </c:numRef>
          </c:val>
          <c:extLst xmlns:c16r2="http://schemas.microsoft.com/office/drawing/2015/06/chart">
            <c:ext xmlns:c16="http://schemas.microsoft.com/office/drawing/2014/chart" uri="{C3380CC4-5D6E-409C-BE32-E72D297353CC}">
              <c16:uniqueId val="{00000000-E50B-487C-BCA8-2BB62A08B970}"/>
            </c:ext>
          </c:extLst>
        </c:ser>
        <c:dLbls>
          <c:showLegendKey val="0"/>
          <c:showVal val="0"/>
          <c:showCatName val="0"/>
          <c:showSerName val="0"/>
          <c:showPercent val="0"/>
          <c:showBubbleSize val="0"/>
        </c:dLbls>
        <c:gapWidth val="150"/>
        <c:axId val="29264128"/>
        <c:axId val="2927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0B-487C-BCA8-2BB62A08B970}"/>
            </c:ext>
          </c:extLst>
        </c:ser>
        <c:dLbls>
          <c:showLegendKey val="0"/>
          <c:showVal val="0"/>
          <c:showCatName val="0"/>
          <c:showSerName val="0"/>
          <c:showPercent val="0"/>
          <c:showBubbleSize val="0"/>
        </c:dLbls>
        <c:marker val="1"/>
        <c:smooth val="0"/>
        <c:axId val="29264128"/>
        <c:axId val="29270400"/>
      </c:lineChart>
      <c:dateAx>
        <c:axId val="29264128"/>
        <c:scaling>
          <c:orientation val="minMax"/>
        </c:scaling>
        <c:delete val="1"/>
        <c:axPos val="b"/>
        <c:numFmt formatCode="ge" sourceLinked="1"/>
        <c:majorTickMark val="none"/>
        <c:minorTickMark val="none"/>
        <c:tickLblPos val="none"/>
        <c:crossAx val="29270400"/>
        <c:crosses val="autoZero"/>
        <c:auto val="1"/>
        <c:lblOffset val="100"/>
        <c:baseTimeUnit val="years"/>
      </c:dateAx>
      <c:valAx>
        <c:axId val="292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8E-4F9E-B084-6E8F62781154}"/>
            </c:ext>
          </c:extLst>
        </c:ser>
        <c:dLbls>
          <c:showLegendKey val="0"/>
          <c:showVal val="0"/>
          <c:showCatName val="0"/>
          <c:showSerName val="0"/>
          <c:showPercent val="0"/>
          <c:showBubbleSize val="0"/>
        </c:dLbls>
        <c:gapWidth val="150"/>
        <c:axId val="29694592"/>
        <c:axId val="297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8E-4F9E-B084-6E8F62781154}"/>
            </c:ext>
          </c:extLst>
        </c:ser>
        <c:dLbls>
          <c:showLegendKey val="0"/>
          <c:showVal val="0"/>
          <c:showCatName val="0"/>
          <c:showSerName val="0"/>
          <c:showPercent val="0"/>
          <c:showBubbleSize val="0"/>
        </c:dLbls>
        <c:marker val="1"/>
        <c:smooth val="0"/>
        <c:axId val="29694592"/>
        <c:axId val="29704960"/>
      </c:lineChart>
      <c:dateAx>
        <c:axId val="29694592"/>
        <c:scaling>
          <c:orientation val="minMax"/>
        </c:scaling>
        <c:delete val="1"/>
        <c:axPos val="b"/>
        <c:numFmt formatCode="ge" sourceLinked="1"/>
        <c:majorTickMark val="none"/>
        <c:minorTickMark val="none"/>
        <c:tickLblPos val="none"/>
        <c:crossAx val="29704960"/>
        <c:crosses val="autoZero"/>
        <c:auto val="1"/>
        <c:lblOffset val="100"/>
        <c:baseTimeUnit val="years"/>
      </c:dateAx>
      <c:valAx>
        <c:axId val="297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1E-456E-9B95-CAA05F8D5DFA}"/>
            </c:ext>
          </c:extLst>
        </c:ser>
        <c:dLbls>
          <c:showLegendKey val="0"/>
          <c:showVal val="0"/>
          <c:showCatName val="0"/>
          <c:showSerName val="0"/>
          <c:showPercent val="0"/>
          <c:showBubbleSize val="0"/>
        </c:dLbls>
        <c:gapWidth val="150"/>
        <c:axId val="29731840"/>
        <c:axId val="297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1E-456E-9B95-CAA05F8D5DFA}"/>
            </c:ext>
          </c:extLst>
        </c:ser>
        <c:dLbls>
          <c:showLegendKey val="0"/>
          <c:showVal val="0"/>
          <c:showCatName val="0"/>
          <c:showSerName val="0"/>
          <c:showPercent val="0"/>
          <c:showBubbleSize val="0"/>
        </c:dLbls>
        <c:marker val="1"/>
        <c:smooth val="0"/>
        <c:axId val="29731840"/>
        <c:axId val="29742208"/>
      </c:lineChart>
      <c:dateAx>
        <c:axId val="29731840"/>
        <c:scaling>
          <c:orientation val="minMax"/>
        </c:scaling>
        <c:delete val="1"/>
        <c:axPos val="b"/>
        <c:numFmt formatCode="ge" sourceLinked="1"/>
        <c:majorTickMark val="none"/>
        <c:minorTickMark val="none"/>
        <c:tickLblPos val="none"/>
        <c:crossAx val="29742208"/>
        <c:crosses val="autoZero"/>
        <c:auto val="1"/>
        <c:lblOffset val="100"/>
        <c:baseTimeUnit val="years"/>
      </c:dateAx>
      <c:valAx>
        <c:axId val="297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38-4302-8D4F-0B5EE7E7969A}"/>
            </c:ext>
          </c:extLst>
        </c:ser>
        <c:dLbls>
          <c:showLegendKey val="0"/>
          <c:showVal val="0"/>
          <c:showCatName val="0"/>
          <c:showSerName val="0"/>
          <c:showPercent val="0"/>
          <c:showBubbleSize val="0"/>
        </c:dLbls>
        <c:gapWidth val="150"/>
        <c:axId val="88106496"/>
        <c:axId val="881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38-4302-8D4F-0B5EE7E7969A}"/>
            </c:ext>
          </c:extLst>
        </c:ser>
        <c:dLbls>
          <c:showLegendKey val="0"/>
          <c:showVal val="0"/>
          <c:showCatName val="0"/>
          <c:showSerName val="0"/>
          <c:showPercent val="0"/>
          <c:showBubbleSize val="0"/>
        </c:dLbls>
        <c:marker val="1"/>
        <c:smooth val="0"/>
        <c:axId val="88106496"/>
        <c:axId val="88108416"/>
      </c:lineChart>
      <c:dateAx>
        <c:axId val="88106496"/>
        <c:scaling>
          <c:orientation val="minMax"/>
        </c:scaling>
        <c:delete val="1"/>
        <c:axPos val="b"/>
        <c:numFmt formatCode="ge" sourceLinked="1"/>
        <c:majorTickMark val="none"/>
        <c:minorTickMark val="none"/>
        <c:tickLblPos val="none"/>
        <c:crossAx val="88108416"/>
        <c:crosses val="autoZero"/>
        <c:auto val="1"/>
        <c:lblOffset val="100"/>
        <c:baseTimeUnit val="years"/>
      </c:dateAx>
      <c:valAx>
        <c:axId val="881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19-4EDE-9971-E3DFFC8DF962}"/>
            </c:ext>
          </c:extLst>
        </c:ser>
        <c:dLbls>
          <c:showLegendKey val="0"/>
          <c:showVal val="0"/>
          <c:showCatName val="0"/>
          <c:showSerName val="0"/>
          <c:showPercent val="0"/>
          <c:showBubbleSize val="0"/>
        </c:dLbls>
        <c:gapWidth val="150"/>
        <c:axId val="88416640"/>
        <c:axId val="884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19-4EDE-9971-E3DFFC8DF962}"/>
            </c:ext>
          </c:extLst>
        </c:ser>
        <c:dLbls>
          <c:showLegendKey val="0"/>
          <c:showVal val="0"/>
          <c:showCatName val="0"/>
          <c:showSerName val="0"/>
          <c:showPercent val="0"/>
          <c:showBubbleSize val="0"/>
        </c:dLbls>
        <c:marker val="1"/>
        <c:smooth val="0"/>
        <c:axId val="88416640"/>
        <c:axId val="88418560"/>
      </c:lineChart>
      <c:dateAx>
        <c:axId val="88416640"/>
        <c:scaling>
          <c:orientation val="minMax"/>
        </c:scaling>
        <c:delete val="1"/>
        <c:axPos val="b"/>
        <c:numFmt formatCode="ge" sourceLinked="1"/>
        <c:majorTickMark val="none"/>
        <c:minorTickMark val="none"/>
        <c:tickLblPos val="none"/>
        <c:crossAx val="88418560"/>
        <c:crosses val="autoZero"/>
        <c:auto val="1"/>
        <c:lblOffset val="100"/>
        <c:baseTimeUnit val="years"/>
      </c:dateAx>
      <c:valAx>
        <c:axId val="884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1324.41</c:v>
                </c:pt>
                <c:pt idx="1">
                  <c:v>1330.04</c:v>
                </c:pt>
                <c:pt idx="2">
                  <c:v>1366.42</c:v>
                </c:pt>
                <c:pt idx="3">
                  <c:v>1326.04</c:v>
                </c:pt>
                <c:pt idx="4">
                  <c:v>1296.8699999999999</c:v>
                </c:pt>
              </c:numCache>
            </c:numRef>
          </c:val>
          <c:extLst xmlns:c16r2="http://schemas.microsoft.com/office/drawing/2015/06/chart">
            <c:ext xmlns:c16="http://schemas.microsoft.com/office/drawing/2014/chart" uri="{C3380CC4-5D6E-409C-BE32-E72D297353CC}">
              <c16:uniqueId val="{00000000-FF05-4793-A8B0-F472C2497C8D}"/>
            </c:ext>
          </c:extLst>
        </c:ser>
        <c:dLbls>
          <c:showLegendKey val="0"/>
          <c:showVal val="0"/>
          <c:showCatName val="0"/>
          <c:showSerName val="0"/>
          <c:showPercent val="0"/>
          <c:showBubbleSize val="0"/>
        </c:dLbls>
        <c:gapWidth val="150"/>
        <c:axId val="88453888"/>
        <c:axId val="8845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F05-4793-A8B0-F472C2497C8D}"/>
            </c:ext>
          </c:extLst>
        </c:ser>
        <c:dLbls>
          <c:showLegendKey val="0"/>
          <c:showVal val="0"/>
          <c:showCatName val="0"/>
          <c:showSerName val="0"/>
          <c:showPercent val="0"/>
          <c:showBubbleSize val="0"/>
        </c:dLbls>
        <c:marker val="1"/>
        <c:smooth val="0"/>
        <c:axId val="88453888"/>
        <c:axId val="88455808"/>
      </c:lineChart>
      <c:dateAx>
        <c:axId val="88453888"/>
        <c:scaling>
          <c:orientation val="minMax"/>
        </c:scaling>
        <c:delete val="1"/>
        <c:axPos val="b"/>
        <c:numFmt formatCode="ge" sourceLinked="1"/>
        <c:majorTickMark val="none"/>
        <c:minorTickMark val="none"/>
        <c:tickLblPos val="none"/>
        <c:crossAx val="88455808"/>
        <c:crosses val="autoZero"/>
        <c:auto val="1"/>
        <c:lblOffset val="100"/>
        <c:baseTimeUnit val="years"/>
      </c:dateAx>
      <c:valAx>
        <c:axId val="884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59.09</c:v>
                </c:pt>
                <c:pt idx="1">
                  <c:v>56.6</c:v>
                </c:pt>
                <c:pt idx="2">
                  <c:v>49.78</c:v>
                </c:pt>
                <c:pt idx="3">
                  <c:v>51.82</c:v>
                </c:pt>
                <c:pt idx="4">
                  <c:v>78.39</c:v>
                </c:pt>
              </c:numCache>
            </c:numRef>
          </c:val>
          <c:extLst xmlns:c16r2="http://schemas.microsoft.com/office/drawing/2015/06/chart">
            <c:ext xmlns:c16="http://schemas.microsoft.com/office/drawing/2014/chart" uri="{C3380CC4-5D6E-409C-BE32-E72D297353CC}">
              <c16:uniqueId val="{00000000-27FF-4AD1-952F-B316C7D96B5B}"/>
            </c:ext>
          </c:extLst>
        </c:ser>
        <c:dLbls>
          <c:showLegendKey val="0"/>
          <c:showVal val="0"/>
          <c:showCatName val="0"/>
          <c:showSerName val="0"/>
          <c:showPercent val="0"/>
          <c:showBubbleSize val="0"/>
        </c:dLbls>
        <c:gapWidth val="150"/>
        <c:axId val="88167552"/>
        <c:axId val="881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7FF-4AD1-952F-B316C7D96B5B}"/>
            </c:ext>
          </c:extLst>
        </c:ser>
        <c:dLbls>
          <c:showLegendKey val="0"/>
          <c:showVal val="0"/>
          <c:showCatName val="0"/>
          <c:showSerName val="0"/>
          <c:showPercent val="0"/>
          <c:showBubbleSize val="0"/>
        </c:dLbls>
        <c:marker val="1"/>
        <c:smooth val="0"/>
        <c:axId val="88167552"/>
        <c:axId val="88169472"/>
      </c:lineChart>
      <c:dateAx>
        <c:axId val="88167552"/>
        <c:scaling>
          <c:orientation val="minMax"/>
        </c:scaling>
        <c:delete val="1"/>
        <c:axPos val="b"/>
        <c:numFmt formatCode="ge" sourceLinked="1"/>
        <c:majorTickMark val="none"/>
        <c:minorTickMark val="none"/>
        <c:tickLblPos val="none"/>
        <c:crossAx val="88169472"/>
        <c:crosses val="autoZero"/>
        <c:auto val="1"/>
        <c:lblOffset val="100"/>
        <c:baseTimeUnit val="years"/>
      </c:dateAx>
      <c:valAx>
        <c:axId val="881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201.92</c:v>
                </c:pt>
                <c:pt idx="1">
                  <c:v>216.74</c:v>
                </c:pt>
                <c:pt idx="2">
                  <c:v>248.61</c:v>
                </c:pt>
                <c:pt idx="3">
                  <c:v>242.28</c:v>
                </c:pt>
                <c:pt idx="4">
                  <c:v>159.28</c:v>
                </c:pt>
              </c:numCache>
            </c:numRef>
          </c:val>
          <c:extLst xmlns:c16r2="http://schemas.microsoft.com/office/drawing/2015/06/chart">
            <c:ext xmlns:c16="http://schemas.microsoft.com/office/drawing/2014/chart" uri="{C3380CC4-5D6E-409C-BE32-E72D297353CC}">
              <c16:uniqueId val="{00000000-80D2-4C60-93D2-CF574A70E116}"/>
            </c:ext>
          </c:extLst>
        </c:ser>
        <c:dLbls>
          <c:showLegendKey val="0"/>
          <c:showVal val="0"/>
          <c:showCatName val="0"/>
          <c:showSerName val="0"/>
          <c:showPercent val="0"/>
          <c:showBubbleSize val="0"/>
        </c:dLbls>
        <c:gapWidth val="150"/>
        <c:axId val="88208512"/>
        <c:axId val="8821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80D2-4C60-93D2-CF574A70E116}"/>
            </c:ext>
          </c:extLst>
        </c:ser>
        <c:dLbls>
          <c:showLegendKey val="0"/>
          <c:showVal val="0"/>
          <c:showCatName val="0"/>
          <c:showSerName val="0"/>
          <c:showPercent val="0"/>
          <c:showBubbleSize val="0"/>
        </c:dLbls>
        <c:marker val="1"/>
        <c:smooth val="0"/>
        <c:axId val="88208512"/>
        <c:axId val="88210432"/>
      </c:lineChart>
      <c:dateAx>
        <c:axId val="88208512"/>
        <c:scaling>
          <c:orientation val="minMax"/>
        </c:scaling>
        <c:delete val="1"/>
        <c:axPos val="b"/>
        <c:numFmt formatCode="ge" sourceLinked="1"/>
        <c:majorTickMark val="none"/>
        <c:minorTickMark val="none"/>
        <c:tickLblPos val="none"/>
        <c:crossAx val="88210432"/>
        <c:crosses val="autoZero"/>
        <c:auto val="1"/>
        <c:lblOffset val="100"/>
        <c:baseTimeUnit val="years"/>
      </c:dateAx>
      <c:valAx>
        <c:axId val="882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にかほ市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25146</v>
      </c>
      <c r="AM8" s="66"/>
      <c r="AN8" s="66"/>
      <c r="AO8" s="66"/>
      <c r="AP8" s="66"/>
      <c r="AQ8" s="66"/>
      <c r="AR8" s="66"/>
      <c r="AS8" s="66"/>
      <c r="AT8" s="65">
        <f>データ!T6</f>
        <v>241.13</v>
      </c>
      <c r="AU8" s="65"/>
      <c r="AV8" s="65"/>
      <c r="AW8" s="65"/>
      <c r="AX8" s="65"/>
      <c r="AY8" s="65"/>
      <c r="AZ8" s="65"/>
      <c r="BA8" s="65"/>
      <c r="BB8" s="65">
        <f>データ!U6</f>
        <v>104.28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27.51</v>
      </c>
      <c r="Q10" s="65"/>
      <c r="R10" s="65"/>
      <c r="S10" s="65"/>
      <c r="T10" s="65"/>
      <c r="U10" s="65"/>
      <c r="V10" s="65"/>
      <c r="W10" s="65">
        <f>データ!Q6</f>
        <v>100</v>
      </c>
      <c r="X10" s="65"/>
      <c r="Y10" s="65"/>
      <c r="Z10" s="65"/>
      <c r="AA10" s="65"/>
      <c r="AB10" s="65"/>
      <c r="AC10" s="65"/>
      <c r="AD10" s="66">
        <f>データ!R6</f>
        <v>2376</v>
      </c>
      <c r="AE10" s="66"/>
      <c r="AF10" s="66"/>
      <c r="AG10" s="66"/>
      <c r="AH10" s="66"/>
      <c r="AI10" s="66"/>
      <c r="AJ10" s="66"/>
      <c r="AK10" s="2"/>
      <c r="AL10" s="66">
        <f>データ!V6</f>
        <v>6873</v>
      </c>
      <c r="AM10" s="66"/>
      <c r="AN10" s="66"/>
      <c r="AO10" s="66"/>
      <c r="AP10" s="66"/>
      <c r="AQ10" s="66"/>
      <c r="AR10" s="66"/>
      <c r="AS10" s="66"/>
      <c r="AT10" s="65">
        <f>データ!W6</f>
        <v>3.95</v>
      </c>
      <c r="AU10" s="65"/>
      <c r="AV10" s="65"/>
      <c r="AW10" s="65"/>
      <c r="AX10" s="65"/>
      <c r="AY10" s="65"/>
      <c r="AZ10" s="65"/>
      <c r="BA10" s="65"/>
      <c r="BB10" s="65">
        <f>データ!X6</f>
        <v>1740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IOrENwAtS5ZasIY1ibxUmQRIL/RgcJ2eYLmnIjXXmFmJntIfSQHe1I4e2AItMa8R6/p14IfBABagSqarzXAzCw==" saltValue="xKbrexFpf8lAYczkkMjy+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52141</v>
      </c>
      <c r="D6" s="32">
        <f t="shared" si="3"/>
        <v>47</v>
      </c>
      <c r="E6" s="32">
        <f t="shared" si="3"/>
        <v>17</v>
      </c>
      <c r="F6" s="32">
        <f t="shared" si="3"/>
        <v>5</v>
      </c>
      <c r="G6" s="32">
        <f t="shared" si="3"/>
        <v>0</v>
      </c>
      <c r="H6" s="32" t="str">
        <f t="shared" si="3"/>
        <v>秋田県　にかほ市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27.51</v>
      </c>
      <c r="Q6" s="33">
        <f t="shared" si="3"/>
        <v>100</v>
      </c>
      <c r="R6" s="33">
        <f t="shared" si="3"/>
        <v>2376</v>
      </c>
      <c r="S6" s="33">
        <f t="shared" si="3"/>
        <v>25146</v>
      </c>
      <c r="T6" s="33">
        <f t="shared" si="3"/>
        <v>241.13</v>
      </c>
      <c r="U6" s="33">
        <f t="shared" si="3"/>
        <v>104.28</v>
      </c>
      <c r="V6" s="33">
        <f t="shared" si="3"/>
        <v>6873</v>
      </c>
      <c r="W6" s="33">
        <f t="shared" si="3"/>
        <v>3.95</v>
      </c>
      <c r="X6" s="33">
        <f t="shared" si="3"/>
        <v>1740</v>
      </c>
      <c r="Y6" s="34">
        <f>IF(Y7="",NA(),Y7)</f>
        <v>57.05</v>
      </c>
      <c r="Z6" s="34">
        <f t="shared" ref="Z6:AH6" si="4">IF(Z7="",NA(),Z7)</f>
        <v>54.18</v>
      </c>
      <c r="AA6" s="34">
        <f t="shared" si="4"/>
        <v>53.99</v>
      </c>
      <c r="AB6" s="34">
        <f t="shared" si="4"/>
        <v>52.48</v>
      </c>
      <c r="AC6" s="34">
        <f t="shared" si="4"/>
        <v>61.92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1324.41</v>
      </c>
      <c r="BG6" s="34">
        <f t="shared" ref="BG6:BO6" si="7">IF(BG7="",NA(),BG7)</f>
        <v>1330.04</v>
      </c>
      <c r="BH6" s="34">
        <f t="shared" si="7"/>
        <v>1366.42</v>
      </c>
      <c r="BI6" s="34">
        <f t="shared" si="7"/>
        <v>1326.04</v>
      </c>
      <c r="BJ6" s="34">
        <f t="shared" si="7"/>
        <v>1296.8699999999999</v>
      </c>
      <c r="BK6" s="34">
        <f t="shared" si="7"/>
        <v>1126.77</v>
      </c>
      <c r="BL6" s="34">
        <f t="shared" si="7"/>
        <v>1044.8</v>
      </c>
      <c r="BM6" s="34">
        <f t="shared" si="7"/>
        <v>1081.8</v>
      </c>
      <c r="BN6" s="34">
        <f t="shared" si="7"/>
        <v>974.93</v>
      </c>
      <c r="BO6" s="34">
        <f t="shared" si="7"/>
        <v>855.8</v>
      </c>
      <c r="BP6" s="33" t="str">
        <f>IF(BP7="","",IF(BP7="-","【-】","【"&amp;SUBSTITUTE(TEXT(BP7,"#,##0.00"),"-","△")&amp;"】"))</f>
        <v>【814.89】</v>
      </c>
      <c r="BQ6" s="34">
        <f>IF(BQ7="",NA(),BQ7)</f>
        <v>59.09</v>
      </c>
      <c r="BR6" s="34">
        <f t="shared" ref="BR6:BZ6" si="8">IF(BR7="",NA(),BR7)</f>
        <v>56.6</v>
      </c>
      <c r="BS6" s="34">
        <f t="shared" si="8"/>
        <v>49.78</v>
      </c>
      <c r="BT6" s="34">
        <f t="shared" si="8"/>
        <v>51.82</v>
      </c>
      <c r="BU6" s="34">
        <f t="shared" si="8"/>
        <v>78.39</v>
      </c>
      <c r="BV6" s="34">
        <f t="shared" si="8"/>
        <v>50.9</v>
      </c>
      <c r="BW6" s="34">
        <f t="shared" si="8"/>
        <v>50.82</v>
      </c>
      <c r="BX6" s="34">
        <f t="shared" si="8"/>
        <v>52.19</v>
      </c>
      <c r="BY6" s="34">
        <f t="shared" si="8"/>
        <v>55.32</v>
      </c>
      <c r="BZ6" s="34">
        <f t="shared" si="8"/>
        <v>59.8</v>
      </c>
      <c r="CA6" s="33" t="str">
        <f>IF(CA7="","",IF(CA7="-","【-】","【"&amp;SUBSTITUTE(TEXT(CA7,"#,##0.00"),"-","△")&amp;"】"))</f>
        <v>【60.64】</v>
      </c>
      <c r="CB6" s="34">
        <f>IF(CB7="",NA(),CB7)</f>
        <v>201.92</v>
      </c>
      <c r="CC6" s="34">
        <f t="shared" ref="CC6:CK6" si="9">IF(CC7="",NA(),CC7)</f>
        <v>216.74</v>
      </c>
      <c r="CD6" s="34">
        <f t="shared" si="9"/>
        <v>248.61</v>
      </c>
      <c r="CE6" s="34">
        <f t="shared" si="9"/>
        <v>242.28</v>
      </c>
      <c r="CF6" s="34">
        <f t="shared" si="9"/>
        <v>159.28</v>
      </c>
      <c r="CG6" s="34">
        <f t="shared" si="9"/>
        <v>293.27</v>
      </c>
      <c r="CH6" s="34">
        <f t="shared" si="9"/>
        <v>300.52</v>
      </c>
      <c r="CI6" s="34">
        <f t="shared" si="9"/>
        <v>296.14</v>
      </c>
      <c r="CJ6" s="34">
        <f t="shared" si="9"/>
        <v>283.17</v>
      </c>
      <c r="CK6" s="34">
        <f t="shared" si="9"/>
        <v>263.76</v>
      </c>
      <c r="CL6" s="33" t="str">
        <f>IF(CL7="","",IF(CL7="-","【-】","【"&amp;SUBSTITUTE(TEXT(CL7,"#,##0.00"),"-","△")&amp;"】"))</f>
        <v>【255.52】</v>
      </c>
      <c r="CM6" s="34">
        <f>IF(CM7="",NA(),CM7)</f>
        <v>100</v>
      </c>
      <c r="CN6" s="34">
        <f t="shared" ref="CN6:CV6" si="10">IF(CN7="",NA(),CN7)</f>
        <v>100</v>
      </c>
      <c r="CO6" s="34">
        <f t="shared" si="10"/>
        <v>100</v>
      </c>
      <c r="CP6" s="34">
        <f t="shared" si="10"/>
        <v>89.58</v>
      </c>
      <c r="CQ6" s="34">
        <f t="shared" si="10"/>
        <v>88.67</v>
      </c>
      <c r="CR6" s="34">
        <f t="shared" si="10"/>
        <v>53.78</v>
      </c>
      <c r="CS6" s="34">
        <f t="shared" si="10"/>
        <v>53.24</v>
      </c>
      <c r="CT6" s="34">
        <f t="shared" si="10"/>
        <v>52.31</v>
      </c>
      <c r="CU6" s="34">
        <f t="shared" si="10"/>
        <v>60.65</v>
      </c>
      <c r="CV6" s="34">
        <f t="shared" si="10"/>
        <v>51.75</v>
      </c>
      <c r="CW6" s="33" t="str">
        <f>IF(CW7="","",IF(CW7="-","【-】","【"&amp;SUBSTITUTE(TEXT(CW7,"#,##0.00"),"-","△")&amp;"】"))</f>
        <v>【52.49】</v>
      </c>
      <c r="CX6" s="34">
        <f>IF(CX7="",NA(),CX7)</f>
        <v>90.88</v>
      </c>
      <c r="CY6" s="34">
        <f t="shared" ref="CY6:DG6" si="11">IF(CY7="",NA(),CY7)</f>
        <v>90.79</v>
      </c>
      <c r="CZ6" s="34">
        <f t="shared" si="11"/>
        <v>91.09</v>
      </c>
      <c r="DA6" s="34">
        <f t="shared" si="11"/>
        <v>91.3</v>
      </c>
      <c r="DB6" s="34">
        <f t="shared" si="11"/>
        <v>91.71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0.06</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52141</v>
      </c>
      <c r="D7" s="36">
        <v>47</v>
      </c>
      <c r="E7" s="36">
        <v>17</v>
      </c>
      <c r="F7" s="36">
        <v>5</v>
      </c>
      <c r="G7" s="36">
        <v>0</v>
      </c>
      <c r="H7" s="36" t="s">
        <v>110</v>
      </c>
      <c r="I7" s="36" t="s">
        <v>111</v>
      </c>
      <c r="J7" s="36" t="s">
        <v>112</v>
      </c>
      <c r="K7" s="36" t="s">
        <v>113</v>
      </c>
      <c r="L7" s="36" t="s">
        <v>114</v>
      </c>
      <c r="M7" s="36" t="s">
        <v>115</v>
      </c>
      <c r="N7" s="37" t="s">
        <v>116</v>
      </c>
      <c r="O7" s="37" t="s">
        <v>117</v>
      </c>
      <c r="P7" s="37">
        <v>27.51</v>
      </c>
      <c r="Q7" s="37">
        <v>100</v>
      </c>
      <c r="R7" s="37">
        <v>2376</v>
      </c>
      <c r="S7" s="37">
        <v>25146</v>
      </c>
      <c r="T7" s="37">
        <v>241.13</v>
      </c>
      <c r="U7" s="37">
        <v>104.28</v>
      </c>
      <c r="V7" s="37">
        <v>6873</v>
      </c>
      <c r="W7" s="37">
        <v>3.95</v>
      </c>
      <c r="X7" s="37">
        <v>1740</v>
      </c>
      <c r="Y7" s="37">
        <v>57.05</v>
      </c>
      <c r="Z7" s="37">
        <v>54.18</v>
      </c>
      <c r="AA7" s="37">
        <v>53.99</v>
      </c>
      <c r="AB7" s="37">
        <v>52.48</v>
      </c>
      <c r="AC7" s="37">
        <v>61.92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1324.41</v>
      </c>
      <c r="BG7" s="37">
        <v>1330.04</v>
      </c>
      <c r="BH7" s="37">
        <v>1366.42</v>
      </c>
      <c r="BI7" s="37">
        <v>1326.04</v>
      </c>
      <c r="BJ7" s="37">
        <v>1296.8699999999999</v>
      </c>
      <c r="BK7" s="37">
        <v>1126.77</v>
      </c>
      <c r="BL7" s="37">
        <v>1044.8</v>
      </c>
      <c r="BM7" s="37">
        <v>1081.8</v>
      </c>
      <c r="BN7" s="37">
        <v>974.93</v>
      </c>
      <c r="BO7" s="37">
        <v>855.8</v>
      </c>
      <c r="BP7" s="37">
        <v>814.89</v>
      </c>
      <c r="BQ7" s="37">
        <v>59.09</v>
      </c>
      <c r="BR7" s="37">
        <v>56.6</v>
      </c>
      <c r="BS7" s="37">
        <v>49.78</v>
      </c>
      <c r="BT7" s="37">
        <v>51.82</v>
      </c>
      <c r="BU7" s="37">
        <v>78.39</v>
      </c>
      <c r="BV7" s="37">
        <v>50.9</v>
      </c>
      <c r="BW7" s="37">
        <v>50.82</v>
      </c>
      <c r="BX7" s="37">
        <v>52.19</v>
      </c>
      <c r="BY7" s="37">
        <v>55.32</v>
      </c>
      <c r="BZ7" s="37">
        <v>59.8</v>
      </c>
      <c r="CA7" s="37">
        <v>60.64</v>
      </c>
      <c r="CB7" s="37">
        <v>201.92</v>
      </c>
      <c r="CC7" s="37">
        <v>216.74</v>
      </c>
      <c r="CD7" s="37">
        <v>248.61</v>
      </c>
      <c r="CE7" s="37">
        <v>242.28</v>
      </c>
      <c r="CF7" s="37">
        <v>159.28</v>
      </c>
      <c r="CG7" s="37">
        <v>293.27</v>
      </c>
      <c r="CH7" s="37">
        <v>300.52</v>
      </c>
      <c r="CI7" s="37">
        <v>296.14</v>
      </c>
      <c r="CJ7" s="37">
        <v>283.17</v>
      </c>
      <c r="CK7" s="37">
        <v>263.76</v>
      </c>
      <c r="CL7" s="37">
        <v>255.52</v>
      </c>
      <c r="CM7" s="37">
        <v>100</v>
      </c>
      <c r="CN7" s="37">
        <v>100</v>
      </c>
      <c r="CO7" s="37">
        <v>100</v>
      </c>
      <c r="CP7" s="37">
        <v>89.58</v>
      </c>
      <c r="CQ7" s="37">
        <v>88.67</v>
      </c>
      <c r="CR7" s="37">
        <v>53.78</v>
      </c>
      <c r="CS7" s="37">
        <v>53.24</v>
      </c>
      <c r="CT7" s="37">
        <v>52.31</v>
      </c>
      <c r="CU7" s="37">
        <v>60.65</v>
      </c>
      <c r="CV7" s="37">
        <v>51.75</v>
      </c>
      <c r="CW7" s="37">
        <v>52.49</v>
      </c>
      <c r="CX7" s="37">
        <v>90.88</v>
      </c>
      <c r="CY7" s="37">
        <v>90.79</v>
      </c>
      <c r="CZ7" s="37">
        <v>91.09</v>
      </c>
      <c r="DA7" s="37">
        <v>91.3</v>
      </c>
      <c r="DB7" s="37">
        <v>91.71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0.06</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2019-01-17T01:15:45Z</cp:lastPrinted>
  <dcterms:created xsi:type="dcterms:W3CDTF">2018-12-03T09:20:05Z</dcterms:created>
  <dcterms:modified xsi:type="dcterms:W3CDTF">2019-01-17T01:15:46Z</dcterms:modified>
  <cp:category/>
</cp:coreProperties>
</file>