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200109_経営比較分析表の分析等について（依頼）\公表用\"/>
    </mc:Choice>
  </mc:AlternateContent>
  <workbookProtection workbookAlgorithmName="SHA-512" workbookHashValue="5xusjNa0qwoAtVeEzdlZRi2cIt/OOySe8GLjhrQWR85Ht3h8uJYFi4s4VaUDXECxNWJ9BidpaQOXmYr1kDln6A==" workbookSaltValue="K/W2jmm9B8keoxc06y2R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<sst xmlns="http://schemas.openxmlformats.org/spreadsheetml/2006/main" count="228" uniqueCount="113">
  <si>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</si>
  <si>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</si>
  <si>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</si>
  <si>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</si>
  <si>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</si>
  <si>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</si>
  <si>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</si>
  <si>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</si>
  <si>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</si>
  <si>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</si>
  <si>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</si>
  <si>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</si>
  <si>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</si>
  <si>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</si>
  <si>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</si>
  <si>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</si>
  <si>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</si>
  <si>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</si>
  <si>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</si>
  <si>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</si>
  <si>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</si>
  <si>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</si>
  <si>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</si>
  <si>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</si>
  <si>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</si>
  <si>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</si>
  <si>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</si>
  <si>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</si>
  <si>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</si>
  <si>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</si>
  <si>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</si>
  <si>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</si>
  <si>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</si>
  <si>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</si>
  <si>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</si>
  <si>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</si>
  <si>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</si>
  <si>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</si>
  <si>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</si>
  <si>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</si>
  <si>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</si>
  <si>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</si>
  <si>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</si>
  <si>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</si>
  <si>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</si>
  <si>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</si>
  <si>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</si>
  <si>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</si>
  <si>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</si>
  <si>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</si>
  <si>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</si>
  <si>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</si>
  <si>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</si>
  <si>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</si>
  <si>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</si>
  <si>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</si>
  <si>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</si>
  <si>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</si>
  <si>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</si>
  <si>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</si>
  <si>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</si>
  <si>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</si>
  <si>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</si>
  <si>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</si>
  <si>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</si>
  <si>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</si>
  <si>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</si>
  <si>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</si>
  <si>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</si>
  <si>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</si>
  <si>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</si>
  <si>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</si>
  <si>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</si>
  <si>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</si>
  <si>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</si>
  <si>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</si>
  <si>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</si>
  <si>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</si>
  <si>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</si>
  <si>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</si>
  <si>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</si>
  <si>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</si>
  <si>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</si>
  <si>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</si>
  <si>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</si>
  <si>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</si>
  <si>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</si>
  <si>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</si>
  <si>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</si>
  <si>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</si>
  <si>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</si>
  <si>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</si>
  <si>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</si>
  <si>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</si>
  <si>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</si>
  <si>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</si>
  <si>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</si>
  <si>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</si>
  <si>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</si>
  <si>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</si>
  <si>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</si>
  <si>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</si>
  <si>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</si>
  <si>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</si>
  <si>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</si>
  <si>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</si>
  <si>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</si>
  <si>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</si>
  <si>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</si>
  <si>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</si>
  <si>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①収益的収支比率は、前年と比較して改善しておりますが、目標値である100％を下回っていることから、引き続き健全な経営に向けて努めて参ります。
　④企業債残高対事業規模比率は、全国平均値及び類似団体平均値と比較して高くなっており、面整備など今後の事業も予定されていることから、計画的な事業の推進が必要であると考えております。
　⑤経費回収率は指標の目安である100％にほぼ達しておりますが、引き続き適正な使用料収入の確保及び汚水処理費の削減に努めて参ります。
　⑥汚水処理原価は、ほぼ前年と同額ですが、全国平均値と比較して高額であるため、維持管理費の削減や有収水量の増加に努めて参ります。
　⑦施設利用率は、類似団体平均値よりも高く全国平均値と比較しても同程度の比率でありますが、引き続き利用率の向上に努めて参ります。
　⑧水洗化率は、類似団体平均値と比較して高くなっていますが、全国平均値と比べると低率であるため、引き続き面整備を進めるとともに、リフォーム補助金などの助成金等との連携により水洗化率の向上を図って参ります。
</t>
    <rPh sb="66" eb="67">
      <t>マイ</t>
    </rPh>
    <rPh sb="224" eb="225">
      <t>マイ</t>
    </rPh>
    <rPh sb="242" eb="244">
      <t>ゼンネン</t>
    </rPh>
    <rPh sb="245" eb="247">
      <t>ドウガク</t>
    </rPh>
    <rPh sb="251" eb="253">
      <t>ゼンコク</t>
    </rPh>
    <rPh sb="253" eb="256">
      <t>ヘイキンチ</t>
    </rPh>
    <rPh sb="289" eb="290">
      <t>マイ</t>
    </rPh>
    <rPh sb="322" eb="324">
      <t>ヒカク</t>
    </rPh>
    <rPh sb="354" eb="355">
      <t>マイ</t>
    </rPh>
    <rPh sb="376" eb="378">
      <t>ヒカク</t>
    </rPh>
    <rPh sb="380" eb="381">
      <t>タカ</t>
    </rPh>
    <rPh sb="454" eb="455">
      <t>ハカ</t>
    </rPh>
    <rPh sb="457" eb="458">
      <t>マイ</t>
    </rPh>
    <phoneticPr fontId="4"/>
  </si>
  <si>
    <t xml:space="preserve">　平成１０年４月に供用を開始しており、現在のところは管渠の更新・老朽化対策を実施しておりません。
　平成３０年度に下水道ストックマネジメント（長寿命化）実施計画を策定しましたので、今後計画的に取り組んでいきます。
</t>
    <rPh sb="90" eb="92">
      <t>コンゴ</t>
    </rPh>
    <rPh sb="92" eb="95">
      <t>ケイカクテキ</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</si>
  <si>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業務に取り組んでおり、２０２４年度からの移行を目標としております。
　投資規模の適正化、整備進度の調整等に配慮し、過大投資、過度の先行投資となることのないよう留意し、「適正な原価」を図り施設利用者の負担額を決定し、事業・経営に取り組んで参ります。
</t>
    <rPh sb="210" eb="211">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</si>
</sst>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0.22</c:v>
                </c:pt>
              </c:numCache>
            </c:numRef>
          </c:val>
          <c:extLst>
            <c:ext xmlns:c16="http://schemas.microsoft.com/office/drawing/2014/chart" uri="{C3380CC4-5D6E-409C-BE32-E72D297353CC}">
              <c16:uniqueId val="{00000000-2894-4D6A-98C2-882D126B23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2894-4D6A-98C2-882D126B23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72.489999999999995</c:v>
                </c:pt>
                <c:pt idx="1">
                  <c:v>71.459999999999994</c:v>
                </c:pt>
                <c:pt idx="2">
                  <c:v>67.34</c:v>
                </c:pt>
                <c:pt idx="3">
                  <c:v>72.41</c:v>
                </c:pt>
                <c:pt idx="4">
                  <c:v>74.75</c:v>
                </c:pt>
              </c:numCache>
            </c:numRef>
          </c:val>
          <c:extLst>
            <c:ext xmlns:c16="http://schemas.microsoft.com/office/drawing/2014/chart" uri="{C3380CC4-5D6E-409C-BE32-E72D297353CC}">
              <c16:uniqueId val="{00000000-DF1A-4C46-9663-6D7A2EF135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A-4C46-9663-6D7A2EF135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3-4BB6-8CC5-1CB4E812C9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3-4BB6-8CC5-1CB4E812C9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0-4798-9CD9-D5F42330F1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0-4798-9CD9-D5F42330F1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8-443D-B2C6-078D95120E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8-443D-B2C6-078D95120E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7F-4276-8109-40B8747C14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7F-4276-8109-40B8747C14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1550.1</c:v>
                </c:pt>
                <c:pt idx="1">
                  <c:v>1904.2</c:v>
                </c:pt>
                <c:pt idx="2">
                  <c:v>2536.86</c:v>
                </c:pt>
                <c:pt idx="3">
                  <c:v>2411.92</c:v>
                </c:pt>
                <c:pt idx="4">
                  <c:v>2385</c:v>
                </c:pt>
              </c:numCache>
            </c:numRef>
          </c:val>
          <c:extLst>
            <c:ext xmlns:c16="http://schemas.microsoft.com/office/drawing/2014/chart" uri="{C3380CC4-5D6E-409C-BE32-E72D297353CC}">
              <c16:uniqueId val="{00000000-D2DD-429C-8A25-DD9DAD7D45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D2DD-429C-8A25-DD9DAD7D45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58.31</c:v>
                </c:pt>
                <c:pt idx="1">
                  <c:v>66.069999999999993</c:v>
                </c:pt>
                <c:pt idx="2">
                  <c:v>57.31</c:v>
                </c:pt>
                <c:pt idx="3">
                  <c:v>100</c:v>
                </c:pt>
                <c:pt idx="4">
                  <c:v>99.92</c:v>
                </c:pt>
              </c:numCache>
            </c:numRef>
          </c:val>
          <c:extLst>
            <c:ext xmlns:c16="http://schemas.microsoft.com/office/drawing/2014/chart" uri="{C3380CC4-5D6E-409C-BE32-E72D297353CC}">
              <c16:uniqueId val="{00000000-2AB0-4FC0-B542-1D8A55DDF8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2AB0-4FC0-B542-1D8A55DDF8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258.25</c:v>
                </c:pt>
                <c:pt idx="1">
                  <c:v>227.38</c:v>
                </c:pt>
                <c:pt idx="2">
                  <c:v>262.92</c:v>
                </c:pt>
                <c:pt idx="3">
                  <c:v>150.57</c:v>
                </c:pt>
                <c:pt idx="4">
                  <c:v>151.51</c:v>
                </c:pt>
              </c:numCache>
            </c:numRef>
          </c:val>
          <c:extLst>
            <c:ext xmlns:c16="http://schemas.microsoft.com/office/drawing/2014/chart" uri="{C3380CC4-5D6E-409C-BE32-E72D297353CC}">
              <c16:uniqueId val="{00000000-91CE-4117-8873-886341056A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91CE-4117-8873-886341056A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54.77</c:v>
                </c:pt>
                <c:pt idx="1">
                  <c:v>56.8</c:v>
                </c:pt>
                <c:pt idx="2">
                  <c:v>58.88</c:v>
                </c:pt>
                <c:pt idx="3">
                  <c:v>59.43</c:v>
                </c:pt>
                <c:pt idx="4">
                  <c:v>58.88</c:v>
                </c:pt>
              </c:numCache>
            </c:numRef>
          </c:val>
          <c:extLst>
            <c:ext xmlns:c16="http://schemas.microsoft.com/office/drawing/2014/chart" uri="{C3380CC4-5D6E-409C-BE32-E72D297353CC}">
              <c16:uniqueId val="{00000000-E1A6-4C4B-9F40-A3388EA3F7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E1A6-4C4B-9F40-A3388EA3F7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83.61</c:v>
                </c:pt>
                <c:pt idx="1">
                  <c:v>85.36</c:v>
                </c:pt>
                <c:pt idx="2">
                  <c:v>88.67</c:v>
                </c:pt>
                <c:pt idx="3">
                  <c:v>90.02</c:v>
                </c:pt>
                <c:pt idx="4">
                  <c:v>90.78</c:v>
                </c:pt>
              </c:numCache>
            </c:numRef>
          </c:val>
          <c:extLst>
            <c:ext xmlns:c16="http://schemas.microsoft.com/office/drawing/2014/chart" uri="{C3380CC4-5D6E-409C-BE32-E72D297353CC}">
              <c16:uniqueId val="{00000000-F26B-4720-9A89-89B0BCBC96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F26B-4720-9A89-89B0BCBC96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にかほ市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24707</v>
      </c>
      <c r="AM8" s="50"/>
      <c r="AN8" s="50"/>
      <c r="AO8" s="50"/>
      <c r="AP8" s="50"/>
      <c r="AQ8" s="50"/>
      <c r="AR8" s="50"/>
      <c r="AS8" s="50"/>
      <c r="AT8" s="45">
        <f>データ!T6</f>
        <v>241.13</v>
      </c>
      <c r="AU8" s="45"/>
      <c r="AV8" s="45"/>
      <c r="AW8" s="45"/>
      <c r="AX8" s="45"/>
      <c r="AY8" s="45"/>
      <c r="AZ8" s="45"/>
      <c r="BA8" s="45"/>
      <c r="BB8" s="45">
        <f>データ!U6</f>
        <v>102.46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66.62</v>
      </c>
      <c r="Q10" s="45"/>
      <c r="R10" s="45"/>
      <c r="S10" s="45"/>
      <c r="T10" s="45"/>
      <c r="U10" s="45"/>
      <c r="V10" s="45"/>
      <c r="W10" s="45">
        <f>データ!Q6</f>
        <v>96.61</v>
      </c>
      <c r="X10" s="45"/>
      <c r="Y10" s="45"/>
      <c r="Z10" s="45"/>
      <c r="AA10" s="45"/>
      <c r="AB10" s="45"/>
      <c r="AC10" s="45"/>
      <c r="AD10" s="50">
        <f>データ!R6</f>
        <v>2592</v>
      </c>
      <c r="AE10" s="50"/>
      <c r="AF10" s="50"/>
      <c r="AG10" s="50"/>
      <c r="AH10" s="50"/>
      <c r="AI10" s="50"/>
      <c r="AJ10" s="50"/>
      <c r="AK10" s="2"/>
      <c r="AL10" s="50">
        <f>データ!V6</f>
        <v>16343</v>
      </c>
      <c r="AM10" s="50"/>
      <c r="AN10" s="50"/>
      <c r="AO10" s="50"/>
      <c r="AP10" s="50"/>
      <c r="AQ10" s="50"/>
      <c r="AR10" s="50"/>
      <c r="AS10" s="50"/>
      <c r="AT10" s="45">
        <f>データ!W6</f>
        <v>6.37</v>
      </c>
      <c r="AU10" s="45"/>
      <c r="AV10" s="45"/>
      <c r="AW10" s="45"/>
      <c r="AX10" s="45"/>
      <c r="AY10" s="45"/>
      <c r="AZ10" s="45"/>
      <c r="BA10" s="45"/>
      <c r="BB10" s="45">
        <f>データ!X6</f>
        <v>2565.62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sx3PUSd9cOU/pm90Jdxtblqmkn77pUfVoFv0pVsERYhCrjN4FJnaAYJFR/C6M/w85sEHjqBuV7+JrbFz0trf6A==" saltValue="kLJfbV1kPpRs5NIdw363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52141</v>
      </c>
      <c r="D6" s="33">
        <f t="shared" si="3"/>
        <v>47</v>
      </c>
      <c r="E6" s="33">
        <f t="shared" si="3"/>
        <v>17</v>
      </c>
      <c r="F6" s="33">
        <f t="shared" si="3"/>
        <v>1</v>
      </c>
      <c r="G6" s="33">
        <f t="shared" si="3"/>
        <v>0</v>
      </c>
      <c r="H6" s="33" t="str">
        <f t="shared" si="3"/>
        <v>秋田県　にかほ市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66.62</v>
      </c>
      <c r="Q6" s="34">
        <f t="shared" si="3"/>
        <v>96.61</v>
      </c>
      <c r="R6" s="34">
        <f t="shared" si="3"/>
        <v>2592</v>
      </c>
      <c r="S6" s="34">
        <f t="shared" si="3"/>
        <v>24707</v>
      </c>
      <c r="T6" s="34">
        <f t="shared" si="3"/>
        <v>241.13</v>
      </c>
      <c r="U6" s="34">
        <f t="shared" si="3"/>
        <v>102.46</v>
      </c>
      <c r="V6" s="34">
        <f t="shared" si="3"/>
        <v>16343</v>
      </c>
      <c r="W6" s="34">
        <f t="shared" si="3"/>
        <v>6.37</v>
      </c>
      <c r="X6" s="34">
        <f t="shared" si="3"/>
        <v>2565.62</v>
      </c>
      <c r="Y6" s="35">
        <f>IF(Y7="",NA(),Y7)</f>
        <v>72.489999999999995</v>
      </c>
      <c r="Z6" s="35">
        <f t="shared" ref="Z6:AH6" si="4">IF(Z7="",NA(),Z7)</f>
        <v>71.459999999999994</v>
      </c>
      <c r="AA6" s="35">
        <f t="shared" si="4"/>
        <v>67.34</v>
      </c>
      <c r="AB6" s="35">
        <f t="shared" si="4"/>
        <v>72.41</v>
      </c>
      <c r="AC6" s="35">
        <f t="shared" si="4"/>
        <v>74.75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1550.1</v>
      </c>
      <c r="BG6" s="35">
        <f t="shared" ref="BG6:BO6" si="7">IF(BG7="",NA(),BG7)</f>
        <v>1904.2</v>
      </c>
      <c r="BH6" s="35">
        <f t="shared" si="7"/>
        <v>2536.86</v>
      </c>
      <c r="BI6" s="35">
        <f t="shared" si="7"/>
        <v>2411.92</v>
      </c>
      <c r="BJ6" s="35">
        <f t="shared" si="7"/>
        <v>2385</v>
      </c>
      <c r="BK6" s="35">
        <f t="shared" si="7"/>
        <v>1136.5</v>
      </c>
      <c r="BL6" s="35">
        <f t="shared" si="7"/>
        <v>1118.56</v>
      </c>
      <c r="BM6" s="35">
        <f t="shared" si="7"/>
        <v>1111.31</v>
      </c>
      <c r="BN6" s="35">
        <f t="shared" si="7"/>
        <v>966.33</v>
      </c>
      <c r="BO6" s="35">
        <f t="shared" si="7"/>
        <v>958.81</v>
      </c>
      <c r="BP6" s="34" t="str">
        <f>IF(BP7="","",IF(BP7="-","【-】","【"&amp;SUBSTITUTE(TEXT(BP7,"#,##0.00"),"-","△")&amp;"】"))</f>
        <v>【682.78】</v>
      </c>
      <c r="BQ6" s="35">
        <f>IF(BQ7="",NA(),BQ7)</f>
        <v>58.31</v>
      </c>
      <c r="BR6" s="35">
        <f t="shared" ref="BR6:BZ6" si="8">IF(BR7="",NA(),BR7)</f>
        <v>66.069999999999993</v>
      </c>
      <c r="BS6" s="35">
        <f t="shared" si="8"/>
        <v>57.31</v>
      </c>
      <c r="BT6" s="35">
        <f t="shared" si="8"/>
        <v>100</v>
      </c>
      <c r="BU6" s="35">
        <f t="shared" si="8"/>
        <v>99.92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258.25</v>
      </c>
      <c r="CC6" s="35">
        <f t="shared" ref="CC6:CK6" si="9">IF(CC7="",NA(),CC7)</f>
        <v>227.38</v>
      </c>
      <c r="CD6" s="35">
        <f t="shared" si="9"/>
        <v>262.92</v>
      </c>
      <c r="CE6" s="35">
        <f t="shared" si="9"/>
        <v>150.57</v>
      </c>
      <c r="CF6" s="35">
        <f t="shared" si="9"/>
        <v>151.51</v>
      </c>
      <c r="CG6" s="35">
        <f t="shared" si="9"/>
        <v>217.82</v>
      </c>
      <c r="CH6" s="35">
        <f t="shared" si="9"/>
        <v>215.28</v>
      </c>
      <c r="CI6" s="35">
        <f t="shared" si="9"/>
        <v>207.96</v>
      </c>
      <c r="CJ6" s="35">
        <f t="shared" si="9"/>
        <v>194.31</v>
      </c>
      <c r="CK6" s="35">
        <f t="shared" si="9"/>
        <v>190.99</v>
      </c>
      <c r="CL6" s="34" t="str">
        <f>IF(CL7="","",IF(CL7="-","【-】","【"&amp;SUBSTITUTE(TEXT(CL7,"#,##0.00"),"-","△")&amp;"】"))</f>
        <v>【136.86】</v>
      </c>
      <c r="CM6" s="35">
        <f>IF(CM7="",NA(),CM7)</f>
        <v>54.77</v>
      </c>
      <c r="CN6" s="35">
        <f t="shared" ref="CN6:CV6" si="10">IF(CN7="",NA(),CN7)</f>
        <v>56.8</v>
      </c>
      <c r="CO6" s="35">
        <f t="shared" si="10"/>
        <v>58.88</v>
      </c>
      <c r="CP6" s="35">
        <f t="shared" si="10"/>
        <v>59.43</v>
      </c>
      <c r="CQ6" s="35">
        <f t="shared" si="10"/>
        <v>58.88</v>
      </c>
      <c r="CR6" s="35">
        <f t="shared" si="10"/>
        <v>54.44</v>
      </c>
      <c r="CS6" s="35">
        <f t="shared" si="10"/>
        <v>54.67</v>
      </c>
      <c r="CT6" s="35">
        <f t="shared" si="10"/>
        <v>53.51</v>
      </c>
      <c r="CU6" s="35">
        <f t="shared" si="10"/>
        <v>53.5</v>
      </c>
      <c r="CV6" s="35">
        <f t="shared" si="10"/>
        <v>52.58</v>
      </c>
      <c r="CW6" s="34" t="str">
        <f>IF(CW7="","",IF(CW7="-","【-】","【"&amp;SUBSTITUTE(TEXT(CW7,"#,##0.00"),"-","△")&amp;"】"))</f>
        <v>【58.98】</v>
      </c>
      <c r="CX6" s="35">
        <f>IF(CX7="",NA(),CX7)</f>
        <v>83.61</v>
      </c>
      <c r="CY6" s="35">
        <f t="shared" ref="CY6:DG6" si="11">IF(CY7="",NA(),CY7)</f>
        <v>85.36</v>
      </c>
      <c r="CZ6" s="35">
        <f t="shared" si="11"/>
        <v>88.67</v>
      </c>
      <c r="DA6" s="35">
        <f t="shared" si="11"/>
        <v>90.02</v>
      </c>
      <c r="DB6" s="35">
        <f t="shared" si="11"/>
        <v>90.78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0.22</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52141</v>
      </c>
      <c r="D7" s="37">
        <v>47</v>
      </c>
      <c r="E7" s="37">
        <v>17</v>
      </c>
      <c r="F7" s="37">
        <v>1</v>
      </c>
      <c r="G7" s="37">
        <v>0</v>
      </c>
      <c r="H7" s="37" t="s">
        <v>97</v>
      </c>
      <c r="I7" s="37" t="s">
        <v>98</v>
      </c>
      <c r="J7" s="37" t="s">
        <v>99</v>
      </c>
      <c r="K7" s="37" t="s">
        <v>100</v>
      </c>
      <c r="L7" s="37" t="s">
        <v>101</v>
      </c>
      <c r="M7" s="37" t="s">
        <v>102</v>
      </c>
      <c r="N7" s="38" t="s">
        <v>103</v>
      </c>
      <c r="O7" s="38" t="s">
        <v>104</v>
      </c>
      <c r="P7" s="38">
        <v>66.62</v>
      </c>
      <c r="Q7" s="38">
        <v>96.61</v>
      </c>
      <c r="R7" s="38">
        <v>2592</v>
      </c>
      <c r="S7" s="38">
        <v>24707</v>
      </c>
      <c r="T7" s="38">
        <v>241.13</v>
      </c>
      <c r="U7" s="38">
        <v>102.46</v>
      </c>
      <c r="V7" s="38">
        <v>16343</v>
      </c>
      <c r="W7" s="38">
        <v>6.37</v>
      </c>
      <c r="X7" s="38">
        <v>2565.62</v>
      </c>
      <c r="Y7" s="38">
        <v>72.489999999999995</v>
      </c>
      <c r="Z7" s="38">
        <v>71.459999999999994</v>
      </c>
      <c r="AA7" s="38">
        <v>67.34</v>
      </c>
      <c r="AB7" s="38">
        <v>72.41</v>
      </c>
      <c r="AC7" s="38">
        <v>74.75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1550.1</v>
      </c>
      <c r="BG7" s="38">
        <v>1904.2</v>
      </c>
      <c r="BH7" s="38">
        <v>2536.86</v>
      </c>
      <c r="BI7" s="38">
        <v>2411.92</v>
      </c>
      <c r="BJ7" s="38">
        <v>2385</v>
      </c>
      <c r="BK7" s="38">
        <v>1136.5</v>
      </c>
      <c r="BL7" s="38">
        <v>1118.56</v>
      </c>
      <c r="BM7" s="38">
        <v>1111.31</v>
      </c>
      <c r="BN7" s="38">
        <v>966.33</v>
      </c>
      <c r="BO7" s="38">
        <v>958.81</v>
      </c>
      <c r="BP7" s="38">
        <v>682.78</v>
      </c>
      <c r="BQ7" s="38">
        <v>58.31</v>
      </c>
      <c r="BR7" s="38">
        <v>66.069999999999993</v>
      </c>
      <c r="BS7" s="38">
        <v>57.31</v>
      </c>
      <c r="BT7" s="38">
        <v>100</v>
      </c>
      <c r="BU7" s="38">
        <v>99.92</v>
      </c>
      <c r="BV7" s="38">
        <v>71.650000000000006</v>
      </c>
      <c r="BW7" s="38">
        <v>72.33</v>
      </c>
      <c r="BX7" s="38">
        <v>75.540000000000006</v>
      </c>
      <c r="BY7" s="38">
        <v>81.739999999999995</v>
      </c>
      <c r="BZ7" s="38">
        <v>82.88</v>
      </c>
      <c r="CA7" s="38">
        <v>100.91</v>
      </c>
      <c r="CB7" s="38">
        <v>258.25</v>
      </c>
      <c r="CC7" s="38">
        <v>227.38</v>
      </c>
      <c r="CD7" s="38">
        <v>262.92</v>
      </c>
      <c r="CE7" s="38">
        <v>150.57</v>
      </c>
      <c r="CF7" s="38">
        <v>151.51</v>
      </c>
      <c r="CG7" s="38">
        <v>217.82</v>
      </c>
      <c r="CH7" s="38">
        <v>215.28</v>
      </c>
      <c r="CI7" s="38">
        <v>207.96</v>
      </c>
      <c r="CJ7" s="38">
        <v>194.31</v>
      </c>
      <c r="CK7" s="38">
        <v>190.99</v>
      </c>
      <c r="CL7" s="38">
        <v>136.86000000000001</v>
      </c>
      <c r="CM7" s="38">
        <v>54.77</v>
      </c>
      <c r="CN7" s="38">
        <v>56.8</v>
      </c>
      <c r="CO7" s="38">
        <v>58.88</v>
      </c>
      <c r="CP7" s="38">
        <v>59.43</v>
      </c>
      <c r="CQ7" s="38">
        <v>58.88</v>
      </c>
      <c r="CR7" s="38">
        <v>54.44</v>
      </c>
      <c r="CS7" s="38">
        <v>54.67</v>
      </c>
      <c r="CT7" s="38">
        <v>53.51</v>
      </c>
      <c r="CU7" s="38">
        <v>53.5</v>
      </c>
      <c r="CV7" s="38">
        <v>52.58</v>
      </c>
      <c r="CW7" s="38">
        <v>58.98</v>
      </c>
      <c r="CX7" s="38">
        <v>83.61</v>
      </c>
      <c r="CY7" s="38">
        <v>85.36</v>
      </c>
      <c r="CZ7" s="38">
        <v>88.67</v>
      </c>
      <c r="DA7" s="38">
        <v>90.02</v>
      </c>
      <c r="DB7" s="38">
        <v>90.78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0.22</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2020-03-05T04:47:21Z</cp:lastPrinted>
  <dcterms:created xsi:type="dcterms:W3CDTF">2019-12-05T05:01:13Z</dcterms:created>
  <dcterms:modified xsi:type="dcterms:W3CDTF">2020-03-05T04:47:26Z</dcterms:modified>
  <cp:category/>
</cp:coreProperties>
</file>