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00109_経営比較分析表の分析等について（依頼）\公表用\"/>
    </mc:Choice>
  </mc:AlternateContent>
  <workbookProtection workbookAlgorithmName="SHA-512" workbookHashValue="63ox1TGn7BBpLOUKHsSftV5uKNZfWGv7nZ3xc0kV+F2N02i5ZNSAi6kAnFUrBylBaYDeiBzoFPSuJBdzOS53mg==" workbookSaltValue="trFqg8YPuCp4Ef3ii6MwV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<sst xmlns="http://schemas.openxmlformats.org/spreadsheetml/2006/main" count="228" uniqueCount="114">
  <si>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</si>
  <si>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</si>
  <si>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</si>
  <si>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</si>
  <si>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</si>
  <si>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</si>
  <si>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</si>
  <si>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</si>
  <si>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</si>
  <si>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</si>
  <si>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</si>
  <si>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</si>
  <si>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</si>
  <si>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</si>
  <si>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</si>
  <si>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</si>
  <si>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</si>
  <si>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</si>
  <si>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</si>
  <si>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</si>
  <si>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</si>
  <si>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</si>
  <si>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</si>
  <si>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</si>
  <si>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</si>
  <si>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</si>
  <si>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</si>
  <si>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</si>
  <si>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</si>
  <si>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</si>
  <si>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</si>
  <si>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</si>
  <si>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</si>
  <si>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</si>
  <si>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</si>
  <si>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</si>
  <si>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</si>
  <si>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</si>
  <si>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</si>
  <si>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</si>
  <si>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</si>
  <si>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</si>
  <si>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</si>
  <si>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</si>
  <si>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</si>
  <si>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</si>
  <si>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</si>
  <si>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</si>
  <si>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</si>
  <si>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</si>
  <si>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</si>
  <si>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</si>
  <si>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</si>
  <si>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</si>
  <si>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</si>
  <si>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</si>
  <si>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</si>
  <si>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</si>
  <si>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</si>
  <si>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</si>
  <si>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</si>
  <si>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</si>
  <si>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</si>
  <si>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</si>
  <si>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</si>
  <si>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</si>
  <si>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</si>
  <si>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</si>
  <si>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</si>
  <si>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</si>
  <si>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</si>
  <si>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</si>
  <si>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</si>
  <si>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</si>
  <si>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</si>
  <si>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</si>
  <si>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</si>
  <si>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</si>
  <si>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</si>
  <si>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</si>
  <si>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</si>
  <si>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</si>
  <si>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</si>
  <si>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</si>
  <si>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</si>
  <si>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</si>
  <si>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</si>
  <si>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</si>
  <si>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</si>
  <si>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</si>
  <si>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</si>
  <si>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</si>
  <si>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</si>
  <si>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</si>
  <si>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</si>
  <si>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</si>
  <si>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</si>
  <si>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</si>
  <si>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</si>
  <si>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</si>
  <si>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</si>
  <si>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</si>
  <si>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</si>
  <si>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</si>
  <si>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</si>
  <si>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</si>
  <si>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</si>
  <si>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</si>
  <si>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</si>
  <si>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</si>
  <si>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</si>
  <si>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業務に取り組んでおり、２０２４年度からの移行を目標としております。
　投資規模の適正化、整備進度の調整等に配慮し、過大投資、過度の先行投資となることのないよう留意し、「適正な原価」を図り施設利用者の負担額を決定し、事業・経営に取り組んで参ります。
</t>
    <rPh sb="210" eb="211">
      <t>マイ</t>
    </rPh>
    <phoneticPr fontId="4"/>
  </si>
  <si>
    <t xml:space="preserve">　①収益的収支比率は、前年と比較して多少改善はしているものの、目標値である100％を下回っていることから、引き続き健全な経営に向けて努めて参ります。
　④企業債残高対事業規模比率は、全国平均値及び類似団体平均値と比較して高くなっておりますので、健全性及び効率性の更なる向上に努めて参ります。
　⑤経費回収率は、全国平均値及び類似団体平均値を上回っていますが、引き続き適正な使用料収入の確保及び汚水処理費の削減に努めて参ります。
　⑥汚水処理原価は、全国平均値及び類似団体平均値と比較して低額であり、引き続き維持管理費の削減や有収水量の増加に努めて参ります。
　⑦施設利用率は、現在高い水準にありますが、今後は他処理区域の統廃合も含め適正な施設維持・更新を計画・整備して参ります。
　⑧水洗化率は、全国平均値及び類似団体平均値と比較して高くなっていますが、今後もリフォーム補助金などの助成金等との連携により水洗化率の向上を図ります。
</t>
    <rPh sb="18" eb="20">
      <t>タショウ</t>
    </rPh>
    <rPh sb="69" eb="70">
      <t>マイ</t>
    </rPh>
    <rPh sb="131" eb="132">
      <t>サラ</t>
    </rPh>
    <rPh sb="140" eb="141">
      <t>マイ</t>
    </rPh>
    <rPh sb="208" eb="209">
      <t>マイ</t>
    </rPh>
    <rPh sb="273" eb="274">
      <t>マイ</t>
    </rPh>
    <rPh sb="301" eb="303">
      <t>コンゴ</t>
    </rPh>
    <rPh sb="334" eb="335">
      <t>マイ</t>
    </rPh>
    <rPh sb="352" eb="353">
      <t>チ</t>
    </rPh>
    <phoneticPr fontId="4"/>
  </si>
  <si>
    <t xml:space="preserve">　平成４年４月に院内地区が供用開始されてから、各地区で順次整備が進められ平成１７年１０月までに全１５地区が供用開始しておりますが、経年による処理機能の低下がみられる施設が存在しております。
　現在のところ管渠の更新・老朽化対策を実施する予定はありませんが、供用人口の減少が見込まれるため、施設の適正化を目標に処理場の統廃合や公共下水道への接続を検討しております。
</t>
    <rPh sb="65" eb="67">
      <t>ケイネン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</si>
</sst>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0.06</c:v>
                </c:pt>
                <c:pt idx="4">
                  <c:v>0</c:v>
                </c:pt>
              </c:numCache>
            </c:numRef>
          </c:val>
          <c:extLst>
            <c:ext xmlns:c16="http://schemas.microsoft.com/office/drawing/2014/chart" uri="{C3380CC4-5D6E-409C-BE32-E72D297353CC}">
              <c16:uniqueId val="{00000000-0083-49F3-8F8E-EBB3575AE0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083-49F3-8F8E-EBB3575AE0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89.58</c:v>
                </c:pt>
                <c:pt idx="3">
                  <c:v>88.67</c:v>
                </c:pt>
                <c:pt idx="4">
                  <c:v>86.08</c:v>
                </c:pt>
              </c:numCache>
            </c:numRef>
          </c:val>
          <c:extLst>
            <c:ext xmlns:c16="http://schemas.microsoft.com/office/drawing/2014/chart" uri="{C3380CC4-5D6E-409C-BE32-E72D297353CC}">
              <c16:uniqueId val="{00000000-094E-446C-BAD6-F20C8DC0EE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94E-446C-BAD6-F20C8DC0EE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90.79</c:v>
                </c:pt>
                <c:pt idx="1">
                  <c:v>91.09</c:v>
                </c:pt>
                <c:pt idx="2">
                  <c:v>91.3</c:v>
                </c:pt>
                <c:pt idx="3">
                  <c:v>91.71</c:v>
                </c:pt>
                <c:pt idx="4">
                  <c:v>92.36</c:v>
                </c:pt>
              </c:numCache>
            </c:numRef>
          </c:val>
          <c:extLst>
            <c:ext xmlns:c16="http://schemas.microsoft.com/office/drawing/2014/chart" uri="{C3380CC4-5D6E-409C-BE32-E72D297353CC}">
              <c16:uniqueId val="{00000000-48D0-4A53-9A90-33CB8074C1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8D0-4A53-9A90-33CB8074C1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54.18</c:v>
                </c:pt>
                <c:pt idx="1">
                  <c:v>53.99</c:v>
                </c:pt>
                <c:pt idx="2">
                  <c:v>52.48</c:v>
                </c:pt>
                <c:pt idx="3">
                  <c:v>61.92</c:v>
                </c:pt>
                <c:pt idx="4">
                  <c:v>62.09</c:v>
                </c:pt>
              </c:numCache>
            </c:numRef>
          </c:val>
          <c:extLst>
            <c:ext xmlns:c16="http://schemas.microsoft.com/office/drawing/2014/chart" uri="{C3380CC4-5D6E-409C-BE32-E72D297353CC}">
              <c16:uniqueId val="{00000000-8C2B-497F-924C-31190356AF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2B-497F-924C-31190356AF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70-4F8C-8C1C-2162570A18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70-4F8C-8C1C-2162570A18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72-4D43-B739-9504240EFF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72-4D43-B739-9504240EFF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AE-4FCA-A7AC-3E312ABDF3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AE-4FCA-A7AC-3E312ABDF3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A0-449D-A54C-622E9793B6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A0-449D-A54C-622E9793B6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1330.04</c:v>
                </c:pt>
                <c:pt idx="1">
                  <c:v>1366.42</c:v>
                </c:pt>
                <c:pt idx="2">
                  <c:v>1326.04</c:v>
                </c:pt>
                <c:pt idx="3">
                  <c:v>1296.8699999999999</c:v>
                </c:pt>
                <c:pt idx="4">
                  <c:v>1280.6300000000001</c:v>
                </c:pt>
              </c:numCache>
            </c:numRef>
          </c:val>
          <c:extLst>
            <c:ext xmlns:c16="http://schemas.microsoft.com/office/drawing/2014/chart" uri="{C3380CC4-5D6E-409C-BE32-E72D297353CC}">
              <c16:uniqueId val="{00000000-FD80-4766-9F85-09C9251F30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FD80-4766-9F85-09C9251F30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56.6</c:v>
                </c:pt>
                <c:pt idx="1">
                  <c:v>49.78</c:v>
                </c:pt>
                <c:pt idx="2">
                  <c:v>51.82</c:v>
                </c:pt>
                <c:pt idx="3">
                  <c:v>78.39</c:v>
                </c:pt>
                <c:pt idx="4">
                  <c:v>73.67</c:v>
                </c:pt>
              </c:numCache>
            </c:numRef>
          </c:val>
          <c:extLst>
            <c:ext xmlns:c16="http://schemas.microsoft.com/office/drawing/2014/chart" uri="{C3380CC4-5D6E-409C-BE32-E72D297353CC}">
              <c16:uniqueId val="{00000000-EDA7-4CD5-B3A9-353896D52C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DA7-4CD5-B3A9-353896D52C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216.74</c:v>
                </c:pt>
                <c:pt idx="1">
                  <c:v>248.61</c:v>
                </c:pt>
                <c:pt idx="2">
                  <c:v>242.28</c:v>
                </c:pt>
                <c:pt idx="3">
                  <c:v>159.28</c:v>
                </c:pt>
                <c:pt idx="4">
                  <c:v>169.57</c:v>
                </c:pt>
              </c:numCache>
            </c:numRef>
          </c:val>
          <c:extLst>
            <c:ext xmlns:c16="http://schemas.microsoft.com/office/drawing/2014/chart" uri="{C3380CC4-5D6E-409C-BE32-E72D297353CC}">
              <c16:uniqueId val="{00000000-4810-49B0-A027-7DE2DD69544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4810-49B0-A027-7DE2DD69544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にかほ市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24707</v>
      </c>
      <c r="AM8" s="50"/>
      <c r="AN8" s="50"/>
      <c r="AO8" s="50"/>
      <c r="AP8" s="50"/>
      <c r="AQ8" s="50"/>
      <c r="AR8" s="50"/>
      <c r="AS8" s="50"/>
      <c r="AT8" s="45">
        <f>データ!T6</f>
        <v>241.13</v>
      </c>
      <c r="AU8" s="45"/>
      <c r="AV8" s="45"/>
      <c r="AW8" s="45"/>
      <c r="AX8" s="45"/>
      <c r="AY8" s="45"/>
      <c r="AZ8" s="45"/>
      <c r="BA8" s="45"/>
      <c r="BB8" s="45">
        <f>データ!U6</f>
        <v>102.46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27.36</v>
      </c>
      <c r="Q10" s="45"/>
      <c r="R10" s="45"/>
      <c r="S10" s="45"/>
      <c r="T10" s="45"/>
      <c r="U10" s="45"/>
      <c r="V10" s="45"/>
      <c r="W10" s="45">
        <f>データ!Q6</f>
        <v>100</v>
      </c>
      <c r="X10" s="45"/>
      <c r="Y10" s="45"/>
      <c r="Z10" s="45"/>
      <c r="AA10" s="45"/>
      <c r="AB10" s="45"/>
      <c r="AC10" s="45"/>
      <c r="AD10" s="50">
        <f>データ!R6</f>
        <v>2376</v>
      </c>
      <c r="AE10" s="50"/>
      <c r="AF10" s="50"/>
      <c r="AG10" s="50"/>
      <c r="AH10" s="50"/>
      <c r="AI10" s="50"/>
      <c r="AJ10" s="50"/>
      <c r="AK10" s="2"/>
      <c r="AL10" s="50">
        <f>データ!V6</f>
        <v>6712</v>
      </c>
      <c r="AM10" s="50"/>
      <c r="AN10" s="50"/>
      <c r="AO10" s="50"/>
      <c r="AP10" s="50"/>
      <c r="AQ10" s="50"/>
      <c r="AR10" s="50"/>
      <c r="AS10" s="50"/>
      <c r="AT10" s="45">
        <f>データ!W6</f>
        <v>3.95</v>
      </c>
      <c r="AU10" s="45"/>
      <c r="AV10" s="45"/>
      <c r="AW10" s="45"/>
      <c r="AX10" s="45"/>
      <c r="AY10" s="45"/>
      <c r="AZ10" s="45"/>
      <c r="BA10" s="45"/>
      <c r="BB10" s="45">
        <f>データ!X6</f>
        <v>1699.24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tM1DGV2MCK+PqIUFyTMyuK9F8OMShJ1CCHNLX79nn0OGPU0IN+Zk7Ub99xHnsheE4ky0NI+FrYyTW2VE9wUodQ==" saltValue="yz5qQe6aeLXzPBiaGxqk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52141</v>
      </c>
      <c r="D6" s="33">
        <f t="shared" si="3"/>
        <v>47</v>
      </c>
      <c r="E6" s="33">
        <f t="shared" si="3"/>
        <v>17</v>
      </c>
      <c r="F6" s="33">
        <f t="shared" si="3"/>
        <v>5</v>
      </c>
      <c r="G6" s="33">
        <f t="shared" si="3"/>
        <v>0</v>
      </c>
      <c r="H6" s="33" t="str">
        <f t="shared" si="3"/>
        <v>秋田県　にかほ市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27.36</v>
      </c>
      <c r="Q6" s="34">
        <f t="shared" si="3"/>
        <v>100</v>
      </c>
      <c r="R6" s="34">
        <f t="shared" si="3"/>
        <v>2376</v>
      </c>
      <c r="S6" s="34">
        <f t="shared" si="3"/>
        <v>24707</v>
      </c>
      <c r="T6" s="34">
        <f t="shared" si="3"/>
        <v>241.13</v>
      </c>
      <c r="U6" s="34">
        <f t="shared" si="3"/>
        <v>102.46</v>
      </c>
      <c r="V6" s="34">
        <f t="shared" si="3"/>
        <v>6712</v>
      </c>
      <c r="W6" s="34">
        <f t="shared" si="3"/>
        <v>3.95</v>
      </c>
      <c r="X6" s="34">
        <f t="shared" si="3"/>
        <v>1699.24</v>
      </c>
      <c r="Y6" s="35">
        <f>IF(Y7="",NA(),Y7)</f>
        <v>54.18</v>
      </c>
      <c r="Z6" s="35">
        <f t="shared" ref="Z6:AH6" si="4">IF(Z7="",NA(),Z7)</f>
        <v>53.99</v>
      </c>
      <c r="AA6" s="35">
        <f t="shared" si="4"/>
        <v>52.48</v>
      </c>
      <c r="AB6" s="35">
        <f t="shared" si="4"/>
        <v>61.92</v>
      </c>
      <c r="AC6" s="35">
        <f t="shared" si="4"/>
        <v>62.09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1330.04</v>
      </c>
      <c r="BG6" s="35">
        <f t="shared" ref="BG6:BO6" si="7">IF(BG7="",NA(),BG7)</f>
        <v>1366.42</v>
      </c>
      <c r="BH6" s="35">
        <f t="shared" si="7"/>
        <v>1326.04</v>
      </c>
      <c r="BI6" s="35">
        <f t="shared" si="7"/>
        <v>1296.8699999999999</v>
      </c>
      <c r="BJ6" s="35">
        <f t="shared" si="7"/>
        <v>1280.6300000000001</v>
      </c>
      <c r="BK6" s="35">
        <f t="shared" si="7"/>
        <v>1044.8</v>
      </c>
      <c r="BL6" s="35">
        <f t="shared" si="7"/>
        <v>1081.8</v>
      </c>
      <c r="BM6" s="35">
        <f t="shared" si="7"/>
        <v>974.93</v>
      </c>
      <c r="BN6" s="35">
        <f t="shared" si="7"/>
        <v>855.8</v>
      </c>
      <c r="BO6" s="35">
        <f t="shared" si="7"/>
        <v>789.46</v>
      </c>
      <c r="BP6" s="34" t="str">
        <f>IF(BP7="","",IF(BP7="-","【-】","【"&amp;SUBSTITUTE(TEXT(BP7,"#,##0.00"),"-","△")&amp;"】"))</f>
        <v>【747.76】</v>
      </c>
      <c r="BQ6" s="35">
        <f>IF(BQ7="",NA(),BQ7)</f>
        <v>56.6</v>
      </c>
      <c r="BR6" s="35">
        <f t="shared" ref="BR6:BZ6" si="8">IF(BR7="",NA(),BR7)</f>
        <v>49.78</v>
      </c>
      <c r="BS6" s="35">
        <f t="shared" si="8"/>
        <v>51.82</v>
      </c>
      <c r="BT6" s="35">
        <f t="shared" si="8"/>
        <v>78.39</v>
      </c>
      <c r="BU6" s="35">
        <f t="shared" si="8"/>
        <v>73.67</v>
      </c>
      <c r="BV6" s="35">
        <f t="shared" si="8"/>
        <v>50.82</v>
      </c>
      <c r="BW6" s="35">
        <f t="shared" si="8"/>
        <v>52.19</v>
      </c>
      <c r="BX6" s="35">
        <f t="shared" si="8"/>
        <v>55.32</v>
      </c>
      <c r="BY6" s="35">
        <f t="shared" si="8"/>
        <v>59.8</v>
      </c>
      <c r="BZ6" s="35">
        <f t="shared" si="8"/>
        <v>57.77</v>
      </c>
      <c r="CA6" s="34" t="str">
        <f>IF(CA7="","",IF(CA7="-","【-】","【"&amp;SUBSTITUTE(TEXT(CA7,"#,##0.00"),"-","△")&amp;"】"))</f>
        <v>【59.51】</v>
      </c>
      <c r="CB6" s="35">
        <f>IF(CB7="",NA(),CB7)</f>
        <v>216.74</v>
      </c>
      <c r="CC6" s="35">
        <f t="shared" ref="CC6:CK6" si="9">IF(CC7="",NA(),CC7)</f>
        <v>248.61</v>
      </c>
      <c r="CD6" s="35">
        <f t="shared" si="9"/>
        <v>242.28</v>
      </c>
      <c r="CE6" s="35">
        <f t="shared" si="9"/>
        <v>159.28</v>
      </c>
      <c r="CF6" s="35">
        <f t="shared" si="9"/>
        <v>169.57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100</v>
      </c>
      <c r="CN6" s="35">
        <f t="shared" ref="CN6:CV6" si="10">IF(CN7="",NA(),CN7)</f>
        <v>100</v>
      </c>
      <c r="CO6" s="35">
        <f t="shared" si="10"/>
        <v>89.58</v>
      </c>
      <c r="CP6" s="35">
        <f t="shared" si="10"/>
        <v>88.67</v>
      </c>
      <c r="CQ6" s="35">
        <f t="shared" si="10"/>
        <v>86.08</v>
      </c>
      <c r="CR6" s="35">
        <f t="shared" si="10"/>
        <v>53.24</v>
      </c>
      <c r="CS6" s="35">
        <f t="shared" si="10"/>
        <v>52.31</v>
      </c>
      <c r="CT6" s="35">
        <f t="shared" si="10"/>
        <v>60.65</v>
      </c>
      <c r="CU6" s="35">
        <f t="shared" si="10"/>
        <v>51.75</v>
      </c>
      <c r="CV6" s="35">
        <f t="shared" si="10"/>
        <v>50.68</v>
      </c>
      <c r="CW6" s="34" t="str">
        <f>IF(CW7="","",IF(CW7="-","【-】","【"&amp;SUBSTITUTE(TEXT(CW7,"#,##0.00"),"-","△")&amp;"】"))</f>
        <v>【52.23】</v>
      </c>
      <c r="CX6" s="35">
        <f>IF(CX7="",NA(),CX7)</f>
        <v>90.79</v>
      </c>
      <c r="CY6" s="35">
        <f t="shared" ref="CY6:DG6" si="11">IF(CY7="",NA(),CY7)</f>
        <v>91.09</v>
      </c>
      <c r="CZ6" s="35">
        <f t="shared" si="11"/>
        <v>91.3</v>
      </c>
      <c r="DA6" s="35">
        <f t="shared" si="11"/>
        <v>91.71</v>
      </c>
      <c r="DB6" s="35">
        <f t="shared" si="11"/>
        <v>92.36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0.06</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52141</v>
      </c>
      <c r="D7" s="37">
        <v>47</v>
      </c>
      <c r="E7" s="37">
        <v>17</v>
      </c>
      <c r="F7" s="37">
        <v>5</v>
      </c>
      <c r="G7" s="37">
        <v>0</v>
      </c>
      <c r="H7" s="37" t="s">
        <v>98</v>
      </c>
      <c r="I7" s="37" t="s">
        <v>99</v>
      </c>
      <c r="J7" s="37" t="s">
        <v>100</v>
      </c>
      <c r="K7" s="37" t="s">
        <v>101</v>
      </c>
      <c r="L7" s="37" t="s">
        <v>102</v>
      </c>
      <c r="M7" s="37" t="s">
        <v>103</v>
      </c>
      <c r="N7" s="38" t="s">
        <v>104</v>
      </c>
      <c r="O7" s="38" t="s">
        <v>105</v>
      </c>
      <c r="P7" s="38">
        <v>27.36</v>
      </c>
      <c r="Q7" s="38">
        <v>100</v>
      </c>
      <c r="R7" s="38">
        <v>2376</v>
      </c>
      <c r="S7" s="38">
        <v>24707</v>
      </c>
      <c r="T7" s="38">
        <v>241.13</v>
      </c>
      <c r="U7" s="38">
        <v>102.46</v>
      </c>
      <c r="V7" s="38">
        <v>6712</v>
      </c>
      <c r="W7" s="38">
        <v>3.95</v>
      </c>
      <c r="X7" s="38">
        <v>1699.24</v>
      </c>
      <c r="Y7" s="38">
        <v>54.18</v>
      </c>
      <c r="Z7" s="38">
        <v>53.99</v>
      </c>
      <c r="AA7" s="38">
        <v>52.48</v>
      </c>
      <c r="AB7" s="38">
        <v>61.92</v>
      </c>
      <c r="AC7" s="38">
        <v>62.09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1330.04</v>
      </c>
      <c r="BG7" s="38">
        <v>1366.42</v>
      </c>
      <c r="BH7" s="38">
        <v>1326.04</v>
      </c>
      <c r="BI7" s="38">
        <v>1296.8699999999999</v>
      </c>
      <c r="BJ7" s="38">
        <v>1280.6300000000001</v>
      </c>
      <c r="BK7" s="38">
        <v>1044.8</v>
      </c>
      <c r="BL7" s="38">
        <v>1081.8</v>
      </c>
      <c r="BM7" s="38">
        <v>974.93</v>
      </c>
      <c r="BN7" s="38">
        <v>855.8</v>
      </c>
      <c r="BO7" s="38">
        <v>789.46</v>
      </c>
      <c r="BP7" s="38">
        <v>747.76</v>
      </c>
      <c r="BQ7" s="38">
        <v>56.6</v>
      </c>
      <c r="BR7" s="38">
        <v>49.78</v>
      </c>
      <c r="BS7" s="38">
        <v>51.82</v>
      </c>
      <c r="BT7" s="38">
        <v>78.39</v>
      </c>
      <c r="BU7" s="38">
        <v>73.67</v>
      </c>
      <c r="BV7" s="38">
        <v>50.82</v>
      </c>
      <c r="BW7" s="38">
        <v>52.19</v>
      </c>
      <c r="BX7" s="38">
        <v>55.32</v>
      </c>
      <c r="BY7" s="38">
        <v>59.8</v>
      </c>
      <c r="BZ7" s="38">
        <v>57.77</v>
      </c>
      <c r="CA7" s="38">
        <v>59.51</v>
      </c>
      <c r="CB7" s="38">
        <v>216.74</v>
      </c>
      <c r="CC7" s="38">
        <v>248.61</v>
      </c>
      <c r="CD7" s="38">
        <v>242.28</v>
      </c>
      <c r="CE7" s="38">
        <v>159.28</v>
      </c>
      <c r="CF7" s="38">
        <v>169.57</v>
      </c>
      <c r="CG7" s="38">
        <v>300.52</v>
      </c>
      <c r="CH7" s="38">
        <v>296.14</v>
      </c>
      <c r="CI7" s="38">
        <v>283.17</v>
      </c>
      <c r="CJ7" s="38">
        <v>263.76</v>
      </c>
      <c r="CK7" s="38">
        <v>274.35000000000002</v>
      </c>
      <c r="CL7" s="38">
        <v>261.45999999999998</v>
      </c>
      <c r="CM7" s="38">
        <v>100</v>
      </c>
      <c r="CN7" s="38">
        <v>100</v>
      </c>
      <c r="CO7" s="38">
        <v>89.58</v>
      </c>
      <c r="CP7" s="38">
        <v>88.67</v>
      </c>
      <c r="CQ7" s="38">
        <v>86.08</v>
      </c>
      <c r="CR7" s="38">
        <v>53.24</v>
      </c>
      <c r="CS7" s="38">
        <v>52.31</v>
      </c>
      <c r="CT7" s="38">
        <v>60.65</v>
      </c>
      <c r="CU7" s="38">
        <v>51.75</v>
      </c>
      <c r="CV7" s="38">
        <v>50.68</v>
      </c>
      <c r="CW7" s="38">
        <v>52.23</v>
      </c>
      <c r="CX7" s="38">
        <v>90.79</v>
      </c>
      <c r="CY7" s="38">
        <v>91.09</v>
      </c>
      <c r="CZ7" s="38">
        <v>91.3</v>
      </c>
      <c r="DA7" s="38">
        <v>91.71</v>
      </c>
      <c r="DB7" s="38">
        <v>92.36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0.06</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2020-03-05T04:48:19Z</cp:lastPrinted>
  <dcterms:created xsi:type="dcterms:W3CDTF">2019-12-05T05:16:23Z</dcterms:created>
  <dcterms:modified xsi:type="dcterms:W3CDTF">2020-03-05T04:48:21Z</dcterms:modified>
  <cp:category/>
</cp:coreProperties>
</file>