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経営比較分析表の分析等について（依頼）\提出\"/>
    </mc:Choice>
  </mc:AlternateContent>
  <workbookProtection workbookAlgorithmName="SHA-512" workbookHashValue="l7AOc+UD6FdMJpNGavPR+CGB4RuH6U0DT6wYtwZGfvXDAMqR9f1n2NaEMmA8FDnzMLanj9Ty6TneUePfA+zY+w==" workbookSaltValue="A5LkrE2FVf/JMJYQihjO9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<sst xmlns="http://schemas.openxmlformats.org/spreadsheetml/2006/main" count="236" uniqueCount="119">
  <si>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</si>
  <si>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</si>
  <si>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</si>
  <si>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</si>
  <si>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</si>
  <si>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</si>
  <si>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</si>
  <si>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</si>
  <si>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</si>
  <si>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</si>
  <si>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</si>
  <si>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</si>
  <si>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</si>
  <si>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</si>
  <si>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</si>
  <si>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</si>
  <si>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</si>
  <si>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</si>
  <si>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</si>
  <si>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</si>
  <si>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</si>
  <si>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</si>
  <si>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</si>
  <si>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</si>
  <si>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</si>
  <si>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</si>
  <si>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</si>
  <si>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</si>
  <si>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</si>
  <si>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</si>
  <si>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</si>
  <si>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</si>
  <si>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</si>
  <si>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</si>
  <si>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</si>
  <si>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</si>
  <si>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</si>
  <si>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</si>
  <si>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</si>
  <si>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</si>
  <si>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</si>
  <si>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</si>
  <si>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</si>
  <si>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</si>
  <si>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</si>
  <si>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</si>
  <si>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</si>
  <si>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</si>
  <si>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</si>
  <si>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</si>
  <si>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</si>
  <si>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</si>
  <si>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</si>
  <si>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</si>
  <si>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</si>
  <si>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</si>
  <si>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</si>
  <si>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</si>
  <si>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</si>
  <si>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</si>
  <si>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</si>
  <si>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</si>
  <si>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</si>
  <si>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</si>
  <si>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</si>
  <si>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</si>
  <si>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</si>
  <si>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</si>
  <si>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</si>
  <si>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</si>
  <si>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</si>
  <si>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</si>
  <si>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</si>
  <si>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</si>
  <si>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</si>
  <si>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</si>
  <si>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</si>
  <si>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</si>
  <si>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</si>
  <si>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</si>
  <si>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</si>
  <si>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</si>
  <si>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</si>
  <si>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</si>
  <si>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</si>
  <si>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</si>
  <si>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</si>
  <si>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</si>
  <si>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</si>
  <si>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</si>
  <si>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</si>
  <si>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</si>
  <si>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</si>
  <si>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</si>
  <si>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</si>
  <si>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</si>
  <si>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</si>
  <si>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</si>
  <si>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</si>
  <si>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</si>
  <si>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</si>
  <si>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</si>
  <si>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</si>
  <si>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</si>
  <si>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</si>
  <si>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</si>
  <si>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</si>
  <si>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</si>
  <si>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</si>
  <si>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</si>
  <si>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</si>
  <si>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</si>
  <si>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</si>
  <si>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</si>
  <si>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</si>
  <si>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</si>
  <si>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①収益的収支比率は、前年と比較して減少しており、目標値である100％を下回っていることから、引き続き健全な経営の推進に努めます。
　④企業債残高対事業規模比率は、全国平均及び類似団体平均と比較して高くなっており、今後更新工事も予定されていることから、引き続き計画的な事業推進に努めます。
　⑤経費回収率は、指標の目安である100％に達しておりますが、引き続き適正な使用料収入の確保及び汚水処理費の削減に努めます。
　⑥汚水処理原価は、前年とほぼ同額であり、類似団体平均に比べて低くなっていますが、全国平均と比較して高額であるため、引き続き低減に努めます。
　⑦施設利用率は、類似団体平均より高くなっていますが、全国平均を下回っていることから、引き続き統廃合を含めた適正な施設利用の推進に努めます。
　⑧水洗化率は、類似団体平均と比較して高くなっていますが、全国平均値と比べると低率であるため、引き続き水洗化率の向上に努めます。
</t>
    <rPh sb="18" eb="20">
      <t>ゲンショウ</t>
    </rPh>
    <rPh sb="47" eb="48">
      <t>ヒ</t>
    </rPh>
    <rPh sb="49" eb="50">
      <t>ツヅ</t>
    </rPh>
    <rPh sb="57" eb="59">
      <t>スイシン</t>
    </rPh>
    <rPh sb="109" eb="111">
      <t>コウシン</t>
    </rPh>
    <rPh sb="111" eb="113">
      <t>コウジ</t>
    </rPh>
    <rPh sb="126" eb="127">
      <t>ヒ</t>
    </rPh>
    <rPh sb="128" eb="129">
      <t>ツヅ</t>
    </rPh>
    <rPh sb="136" eb="138">
      <t>スイシン</t>
    </rPh>
    <rPh sb="139" eb="140">
      <t>ツト</t>
    </rPh>
    <rPh sb="218" eb="220">
      <t>ゼンネン</t>
    </rPh>
    <rPh sb="223" eb="225">
      <t>ドウガク</t>
    </rPh>
    <rPh sb="229" eb="231">
      <t>ルイジ</t>
    </rPh>
    <rPh sb="231" eb="233">
      <t>ダンタイ</t>
    </rPh>
    <rPh sb="236" eb="237">
      <t>クラ</t>
    </rPh>
    <rPh sb="239" eb="240">
      <t>ヒク</t>
    </rPh>
    <rPh sb="249" eb="251">
      <t>ゼンコク</t>
    </rPh>
    <rPh sb="254" eb="256">
      <t>ヒカク</t>
    </rPh>
    <rPh sb="258" eb="260">
      <t>コウガク</t>
    </rPh>
    <rPh sb="266" eb="267">
      <t>ヒ</t>
    </rPh>
    <rPh sb="268" eb="269">
      <t>ツヅ</t>
    </rPh>
    <rPh sb="270" eb="272">
      <t>テイゲン</t>
    </rPh>
    <rPh sb="273" eb="274">
      <t>ツト</t>
    </rPh>
    <rPh sb="311" eb="313">
      <t>シタマワ</t>
    </rPh>
    <rPh sb="322" eb="323">
      <t>ヒ</t>
    </rPh>
    <rPh sb="324" eb="325">
      <t>ツヅ</t>
    </rPh>
    <rPh sb="326" eb="329">
      <t>トウハイゴウ</t>
    </rPh>
    <rPh sb="330" eb="331">
      <t>フク</t>
    </rPh>
    <rPh sb="333" eb="335">
      <t>テキセイ</t>
    </rPh>
    <rPh sb="336" eb="338">
      <t>シセツ</t>
    </rPh>
    <rPh sb="338" eb="340">
      <t>リヨウ</t>
    </rPh>
    <rPh sb="341" eb="343">
      <t>スイシン</t>
    </rPh>
    <rPh sb="365" eb="367">
      <t>ヒカク</t>
    </rPh>
    <rPh sb="369" eb="370">
      <t>タカ</t>
    </rPh>
    <rPh sb="397" eb="398">
      <t>ヒ</t>
    </rPh>
    <rPh sb="399" eb="400">
      <t>ツヅ</t>
    </rPh>
    <rPh sb="409" eb="410">
      <t>ツト</t>
    </rPh>
    <phoneticPr fontId="4"/>
  </si>
  <si>
    <t xml:space="preserve">　経営の健全性・効率性については、現下の人口減少、施設・設備の更新投資の増大など厳しさが増す経営環境を踏まえ、経営基盤の強化や財政マネジメントの向上等を目的とした地方公営企業法への移行に向けて取り組んでおり、令和６年度に公営企業会計を適用する予定です。
　投資規模の適正化、整備進度の調整等に配慮し、過大投資、過度の先行投資となることのないよう留意した上で「適正な原価」を図り、安定した事業経営の推進に努めます。
</t>
    <rPh sb="93" eb="94">
      <t>ム</t>
    </rPh>
    <rPh sb="110" eb="112">
      <t>コウエイ</t>
    </rPh>
    <rPh sb="112" eb="114">
      <t>キギョウ</t>
    </rPh>
    <rPh sb="114" eb="116">
      <t>カイケイ</t>
    </rPh>
    <rPh sb="117" eb="119">
      <t>テキヨウ</t>
    </rPh>
    <rPh sb="121" eb="123">
      <t>ヨテイ</t>
    </rPh>
    <rPh sb="176" eb="177">
      <t>ウエ</t>
    </rPh>
    <rPh sb="189" eb="191">
      <t>アンテイ</t>
    </rPh>
    <rPh sb="193" eb="195">
      <t>ジギョウ</t>
    </rPh>
    <rPh sb="198" eb="200">
      <t>スイシン</t>
    </rPh>
    <rPh sb="201" eb="202">
      <t>ツト</t>
    </rPh>
    <phoneticPr fontId="4"/>
  </si>
  <si>
    <t>　平成１０年４月に供用開始してから、２０年以上経過しています。
　平成３０年度に下水道ストックマネジメント（長寿命化）実施計画を策定しており、今後計画的な事業の推進に努めます。</t>
    <rPh sb="20" eb="21">
      <t>ネン</t>
    </rPh>
    <rPh sb="21" eb="23">
      <t>イジョウ</t>
    </rPh>
    <rPh sb="23" eb="25">
      <t>ケイカ</t>
    </rPh>
    <rPh sb="71" eb="73">
      <t>コンゴ</t>
    </rPh>
    <rPh sb="73" eb="76">
      <t>ケイカクテキ</t>
    </rPh>
    <rPh sb="77" eb="79">
      <t>ジギョウ</t>
    </rPh>
    <rPh sb="80" eb="82">
      <t>スイシン</t>
    </rPh>
    <rPh sb="83" eb="8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</si>
</sst>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0.22</c:v>
                </c:pt>
                <c:pt idx="4">
                  <c:v>0</c:v>
                </c:pt>
              </c:numCache>
            </c:numRef>
          </c:val>
          <c:extLst>
            <c:ext xmlns:c16="http://schemas.microsoft.com/office/drawing/2014/chart" uri="{C3380CC4-5D6E-409C-BE32-E72D297353CC}">
              <c16:uniqueId val="{00000000-A83A-4D4F-B2C5-1C88A9F78E8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A83A-4D4F-B2C5-1C88A9F78E8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56.8</c:v>
                </c:pt>
                <c:pt idx="1">
                  <c:v>58.88</c:v>
                </c:pt>
                <c:pt idx="2">
                  <c:v>59.43</c:v>
                </c:pt>
                <c:pt idx="3">
                  <c:v>58.88</c:v>
                </c:pt>
                <c:pt idx="4">
                  <c:v>58.81</c:v>
                </c:pt>
              </c:numCache>
            </c:numRef>
          </c:val>
          <c:extLst>
            <c:ext xmlns:c16="http://schemas.microsoft.com/office/drawing/2014/chart" uri="{C3380CC4-5D6E-409C-BE32-E72D297353CC}">
              <c16:uniqueId val="{00000000-37BF-453F-8665-01ECC907446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37BF-453F-8665-01ECC907446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85.36</c:v>
                </c:pt>
                <c:pt idx="1">
                  <c:v>88.67</c:v>
                </c:pt>
                <c:pt idx="2">
                  <c:v>90.02</c:v>
                </c:pt>
                <c:pt idx="3">
                  <c:v>90.78</c:v>
                </c:pt>
                <c:pt idx="4">
                  <c:v>91.44</c:v>
                </c:pt>
              </c:numCache>
            </c:numRef>
          </c:val>
          <c:extLst>
            <c:ext xmlns:c16="http://schemas.microsoft.com/office/drawing/2014/chart" uri="{C3380CC4-5D6E-409C-BE32-E72D297353CC}">
              <c16:uniqueId val="{00000000-FC89-472E-97EC-C319D297845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FC89-472E-97EC-C319D297845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71.459999999999994</c:v>
                </c:pt>
                <c:pt idx="1">
                  <c:v>67.34</c:v>
                </c:pt>
                <c:pt idx="2">
                  <c:v>72.41</c:v>
                </c:pt>
                <c:pt idx="3">
                  <c:v>74.75</c:v>
                </c:pt>
                <c:pt idx="4">
                  <c:v>73.010000000000005</c:v>
                </c:pt>
              </c:numCache>
            </c:numRef>
          </c:val>
          <c:extLst>
            <c:ext xmlns:c16="http://schemas.microsoft.com/office/drawing/2014/chart" uri="{C3380CC4-5D6E-409C-BE32-E72D297353CC}">
              <c16:uniqueId val="{00000000-DB01-4221-AC09-4D3345E6139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01-4221-AC09-4D3345E6139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53-4523-B922-C6B884819D0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53-4523-B922-C6B884819D0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CA-4884-80FB-B4CB1C0309A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CA-4884-80FB-B4CB1C0309A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50-4E51-A35F-66B5ED4ADFC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50-4E51-A35F-66B5ED4ADFC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69-4944-B7DF-C9D428E572F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69-4944-B7DF-C9D428E572F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1904.2</c:v>
                </c:pt>
                <c:pt idx="1">
                  <c:v>2536.86</c:v>
                </c:pt>
                <c:pt idx="2">
                  <c:v>2411.92</c:v>
                </c:pt>
                <c:pt idx="3">
                  <c:v>2385</c:v>
                </c:pt>
                <c:pt idx="4">
                  <c:v>2366.2800000000002</c:v>
                </c:pt>
              </c:numCache>
            </c:numRef>
          </c:val>
          <c:extLst>
            <c:ext xmlns:c16="http://schemas.microsoft.com/office/drawing/2014/chart" uri="{C3380CC4-5D6E-409C-BE32-E72D297353CC}">
              <c16:uniqueId val="{00000000-2436-4B7B-B340-314F7F9224E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2436-4B7B-B340-314F7F9224E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66.069999999999993</c:v>
                </c:pt>
                <c:pt idx="1">
                  <c:v>57.31</c:v>
                </c:pt>
                <c:pt idx="2">
                  <c:v>100</c:v>
                </c:pt>
                <c:pt idx="3">
                  <c:v>99.92</c:v>
                </c:pt>
                <c:pt idx="4">
                  <c:v>100</c:v>
                </c:pt>
              </c:numCache>
            </c:numRef>
          </c:val>
          <c:extLst>
            <c:ext xmlns:c16="http://schemas.microsoft.com/office/drawing/2014/chart" uri="{C3380CC4-5D6E-409C-BE32-E72D297353CC}">
              <c16:uniqueId val="{00000000-2D0E-466B-BAB7-9D494B9A8CB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2D0E-466B-BAB7-9D494B9A8CB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227.38</c:v>
                </c:pt>
                <c:pt idx="1">
                  <c:v>262.92</c:v>
                </c:pt>
                <c:pt idx="2">
                  <c:v>150.57</c:v>
                </c:pt>
                <c:pt idx="3">
                  <c:v>151.51</c:v>
                </c:pt>
                <c:pt idx="4">
                  <c:v>151.63</c:v>
                </c:pt>
              </c:numCache>
            </c:numRef>
          </c:val>
          <c:extLst>
            <c:ext xmlns:c16="http://schemas.microsoft.com/office/drawing/2014/chart" uri="{C3380CC4-5D6E-409C-BE32-E72D297353CC}">
              <c16:uniqueId val="{00000000-A7C5-4AD9-9AF0-D3539978C6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A7C5-4AD9-9AF0-D3539978C6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にかほ市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24291</v>
      </c>
      <c r="AM8" s="69"/>
      <c r="AN8" s="69"/>
      <c r="AO8" s="69"/>
      <c r="AP8" s="69"/>
      <c r="AQ8" s="69"/>
      <c r="AR8" s="69"/>
      <c r="AS8" s="69"/>
      <c r="AT8" s="68">
        <f>データ!T6</f>
        <v>241.13</v>
      </c>
      <c r="AU8" s="68"/>
      <c r="AV8" s="68"/>
      <c r="AW8" s="68"/>
      <c r="AX8" s="68"/>
      <c r="AY8" s="68"/>
      <c r="AZ8" s="68"/>
      <c r="BA8" s="68"/>
      <c r="BB8" s="68">
        <f>データ!U6</f>
        <v>100.74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67.89</v>
      </c>
      <c r="Q10" s="68"/>
      <c r="R10" s="68"/>
      <c r="S10" s="68"/>
      <c r="T10" s="68"/>
      <c r="U10" s="68"/>
      <c r="V10" s="68"/>
      <c r="W10" s="68">
        <f>データ!Q6</f>
        <v>95.19</v>
      </c>
      <c r="X10" s="68"/>
      <c r="Y10" s="68"/>
      <c r="Z10" s="68"/>
      <c r="AA10" s="68"/>
      <c r="AB10" s="68"/>
      <c r="AC10" s="68"/>
      <c r="AD10" s="69">
        <f>データ!R6</f>
        <v>2640</v>
      </c>
      <c r="AE10" s="69"/>
      <c r="AF10" s="69"/>
      <c r="AG10" s="69"/>
      <c r="AH10" s="69"/>
      <c r="AI10" s="69"/>
      <c r="AJ10" s="69"/>
      <c r="AK10" s="2"/>
      <c r="AL10" s="69">
        <f>データ!V6</f>
        <v>16396</v>
      </c>
      <c r="AM10" s="69"/>
      <c r="AN10" s="69"/>
      <c r="AO10" s="69"/>
      <c r="AP10" s="69"/>
      <c r="AQ10" s="69"/>
      <c r="AR10" s="69"/>
      <c r="AS10" s="69"/>
      <c r="AT10" s="68">
        <f>データ!W6</f>
        <v>6.4</v>
      </c>
      <c r="AU10" s="68"/>
      <c r="AV10" s="68"/>
      <c r="AW10" s="68"/>
      <c r="AX10" s="68"/>
      <c r="AY10" s="68"/>
      <c r="AZ10" s="68"/>
      <c r="BA10" s="68"/>
      <c r="BB10" s="68">
        <f>データ!X6</f>
        <v>2561.88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BPe26M0c/2cISwG48A4SQ3HUGo+X+BxikrD1v3JRRkk42kxa4SdSmzi+HwxkkKWHsIEHOZZ6iu7RczQArObmmQ==" saltValue="s0mc+AOuRPk2u8XWWf73F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52141</v>
      </c>
      <c r="D6" s="33">
        <f t="shared" si="3"/>
        <v>47</v>
      </c>
      <c r="E6" s="33">
        <f t="shared" si="3"/>
        <v>17</v>
      </c>
      <c r="F6" s="33">
        <f t="shared" si="3"/>
        <v>1</v>
      </c>
      <c r="G6" s="33">
        <f t="shared" si="3"/>
        <v>0</v>
      </c>
      <c r="H6" s="33" t="str">
        <f t="shared" si="3"/>
        <v>秋田県　にかほ市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67.89</v>
      </c>
      <c r="Q6" s="34">
        <f t="shared" si="3"/>
        <v>95.19</v>
      </c>
      <c r="R6" s="34">
        <f t="shared" si="3"/>
        <v>2640</v>
      </c>
      <c r="S6" s="34">
        <f t="shared" si="3"/>
        <v>24291</v>
      </c>
      <c r="T6" s="34">
        <f t="shared" si="3"/>
        <v>241.13</v>
      </c>
      <c r="U6" s="34">
        <f t="shared" si="3"/>
        <v>100.74</v>
      </c>
      <c r="V6" s="34">
        <f t="shared" si="3"/>
        <v>16396</v>
      </c>
      <c r="W6" s="34">
        <f t="shared" si="3"/>
        <v>6.4</v>
      </c>
      <c r="X6" s="34">
        <f t="shared" si="3"/>
        <v>2561.88</v>
      </c>
      <c r="Y6" s="35">
        <f>IF(Y7="",NA(),Y7)</f>
        <v>71.459999999999994</v>
      </c>
      <c r="Z6" s="35">
        <f t="shared" ref="Z6:AH6" si="4">IF(Z7="",NA(),Z7)</f>
        <v>67.34</v>
      </c>
      <c r="AA6" s="35">
        <f t="shared" si="4"/>
        <v>72.41</v>
      </c>
      <c r="AB6" s="35">
        <f t="shared" si="4"/>
        <v>74.75</v>
      </c>
      <c r="AC6" s="35">
        <f t="shared" si="4"/>
        <v>73.010000000000005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1904.2</v>
      </c>
      <c r="BG6" s="35">
        <f t="shared" ref="BG6:BO6" si="7">IF(BG7="",NA(),BG7)</f>
        <v>2536.86</v>
      </c>
      <c r="BH6" s="35">
        <f t="shared" si="7"/>
        <v>2411.92</v>
      </c>
      <c r="BI6" s="35">
        <f t="shared" si="7"/>
        <v>2385</v>
      </c>
      <c r="BJ6" s="35">
        <f t="shared" si="7"/>
        <v>2366.2800000000002</v>
      </c>
      <c r="BK6" s="35">
        <f t="shared" si="7"/>
        <v>1118.56</v>
      </c>
      <c r="BL6" s="35">
        <f t="shared" si="7"/>
        <v>1111.31</v>
      </c>
      <c r="BM6" s="35">
        <f t="shared" si="7"/>
        <v>966.33</v>
      </c>
      <c r="BN6" s="35">
        <f t="shared" si="7"/>
        <v>958.81</v>
      </c>
      <c r="BO6" s="35">
        <f t="shared" si="7"/>
        <v>1001.3</v>
      </c>
      <c r="BP6" s="34" t="str">
        <f>IF(BP7="","",IF(BP7="-","【-】","【"&amp;SUBSTITUTE(TEXT(BP7,"#,##0.00"),"-","△")&amp;"】"))</f>
        <v>【682.51】</v>
      </c>
      <c r="BQ6" s="35">
        <f>IF(BQ7="",NA(),BQ7)</f>
        <v>66.069999999999993</v>
      </c>
      <c r="BR6" s="35">
        <f t="shared" ref="BR6:BZ6" si="8">IF(BR7="",NA(),BR7)</f>
        <v>57.31</v>
      </c>
      <c r="BS6" s="35">
        <f t="shared" si="8"/>
        <v>100</v>
      </c>
      <c r="BT6" s="35">
        <f t="shared" si="8"/>
        <v>99.92</v>
      </c>
      <c r="BU6" s="35">
        <f t="shared" si="8"/>
        <v>100</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227.38</v>
      </c>
      <c r="CC6" s="35">
        <f t="shared" ref="CC6:CK6" si="9">IF(CC7="",NA(),CC7)</f>
        <v>262.92</v>
      </c>
      <c r="CD6" s="35">
        <f t="shared" si="9"/>
        <v>150.57</v>
      </c>
      <c r="CE6" s="35">
        <f t="shared" si="9"/>
        <v>151.51</v>
      </c>
      <c r="CF6" s="35">
        <f t="shared" si="9"/>
        <v>151.63</v>
      </c>
      <c r="CG6" s="35">
        <f t="shared" si="9"/>
        <v>215.28</v>
      </c>
      <c r="CH6" s="35">
        <f t="shared" si="9"/>
        <v>207.96</v>
      </c>
      <c r="CI6" s="35">
        <f t="shared" si="9"/>
        <v>194.31</v>
      </c>
      <c r="CJ6" s="35">
        <f t="shared" si="9"/>
        <v>190.99</v>
      </c>
      <c r="CK6" s="35">
        <f t="shared" si="9"/>
        <v>187.55</v>
      </c>
      <c r="CL6" s="34" t="str">
        <f>IF(CL7="","",IF(CL7="-","【-】","【"&amp;SUBSTITUTE(TEXT(CL7,"#,##0.00"),"-","△")&amp;"】"))</f>
        <v>【136.15】</v>
      </c>
      <c r="CM6" s="35">
        <f>IF(CM7="",NA(),CM7)</f>
        <v>56.8</v>
      </c>
      <c r="CN6" s="35">
        <f t="shared" ref="CN6:CV6" si="10">IF(CN7="",NA(),CN7)</f>
        <v>58.88</v>
      </c>
      <c r="CO6" s="35">
        <f t="shared" si="10"/>
        <v>59.43</v>
      </c>
      <c r="CP6" s="35">
        <f t="shared" si="10"/>
        <v>58.88</v>
      </c>
      <c r="CQ6" s="35">
        <f t="shared" si="10"/>
        <v>58.81</v>
      </c>
      <c r="CR6" s="35">
        <f t="shared" si="10"/>
        <v>54.67</v>
      </c>
      <c r="CS6" s="35">
        <f t="shared" si="10"/>
        <v>53.51</v>
      </c>
      <c r="CT6" s="35">
        <f t="shared" si="10"/>
        <v>53.5</v>
      </c>
      <c r="CU6" s="35">
        <f t="shared" si="10"/>
        <v>52.58</v>
      </c>
      <c r="CV6" s="35">
        <f t="shared" si="10"/>
        <v>50.94</v>
      </c>
      <c r="CW6" s="34" t="str">
        <f>IF(CW7="","",IF(CW7="-","【-】","【"&amp;SUBSTITUTE(TEXT(CW7,"#,##0.00"),"-","△")&amp;"】"))</f>
        <v>【59.64】</v>
      </c>
      <c r="CX6" s="35">
        <f>IF(CX7="",NA(),CX7)</f>
        <v>85.36</v>
      </c>
      <c r="CY6" s="35">
        <f t="shared" ref="CY6:DG6" si="11">IF(CY7="",NA(),CY7)</f>
        <v>88.67</v>
      </c>
      <c r="CZ6" s="35">
        <f t="shared" si="11"/>
        <v>90.02</v>
      </c>
      <c r="DA6" s="35">
        <f t="shared" si="11"/>
        <v>90.78</v>
      </c>
      <c r="DB6" s="35">
        <f t="shared" si="11"/>
        <v>91.44</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0.22</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52141</v>
      </c>
      <c r="D7" s="37">
        <v>47</v>
      </c>
      <c r="E7" s="37">
        <v>17</v>
      </c>
      <c r="F7" s="37">
        <v>1</v>
      </c>
      <c r="G7" s="37">
        <v>0</v>
      </c>
      <c r="H7" s="37" t="s">
        <v>98</v>
      </c>
      <c r="I7" s="37" t="s">
        <v>99</v>
      </c>
      <c r="J7" s="37" t="s">
        <v>100</v>
      </c>
      <c r="K7" s="37" t="s">
        <v>101</v>
      </c>
      <c r="L7" s="37" t="s">
        <v>102</v>
      </c>
      <c r="M7" s="37" t="s">
        <v>103</v>
      </c>
      <c r="N7" s="38" t="s">
        <v>104</v>
      </c>
      <c r="O7" s="38" t="s">
        <v>105</v>
      </c>
      <c r="P7" s="38">
        <v>67.89</v>
      </c>
      <c r="Q7" s="38">
        <v>95.19</v>
      </c>
      <c r="R7" s="38">
        <v>2640</v>
      </c>
      <c r="S7" s="38">
        <v>24291</v>
      </c>
      <c r="T7" s="38">
        <v>241.13</v>
      </c>
      <c r="U7" s="38">
        <v>100.74</v>
      </c>
      <c r="V7" s="38">
        <v>16396</v>
      </c>
      <c r="W7" s="38">
        <v>6.4</v>
      </c>
      <c r="X7" s="38">
        <v>2561.88</v>
      </c>
      <c r="Y7" s="38">
        <v>71.459999999999994</v>
      </c>
      <c r="Z7" s="38">
        <v>67.34</v>
      </c>
      <c r="AA7" s="38">
        <v>72.41</v>
      </c>
      <c r="AB7" s="38">
        <v>74.75</v>
      </c>
      <c r="AC7" s="38">
        <v>73.010000000000005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1904.2</v>
      </c>
      <c r="BG7" s="38">
        <v>2536.86</v>
      </c>
      <c r="BH7" s="38">
        <v>2411.92</v>
      </c>
      <c r="BI7" s="38">
        <v>2385</v>
      </c>
      <c r="BJ7" s="38">
        <v>2366.2800000000002</v>
      </c>
      <c r="BK7" s="38">
        <v>1118.56</v>
      </c>
      <c r="BL7" s="38">
        <v>1111.31</v>
      </c>
      <c r="BM7" s="38">
        <v>966.33</v>
      </c>
      <c r="BN7" s="38">
        <v>958.81</v>
      </c>
      <c r="BO7" s="38">
        <v>1001.3</v>
      </c>
      <c r="BP7" s="38">
        <v>682.51</v>
      </c>
      <c r="BQ7" s="38">
        <v>66.069999999999993</v>
      </c>
      <c r="BR7" s="38">
        <v>57.31</v>
      </c>
      <c r="BS7" s="38">
        <v>100</v>
      </c>
      <c r="BT7" s="38">
        <v>99.92</v>
      </c>
      <c r="BU7" s="38">
        <v>100</v>
      </c>
      <c r="BV7" s="38">
        <v>72.33</v>
      </c>
      <c r="BW7" s="38">
        <v>75.540000000000006</v>
      </c>
      <c r="BX7" s="38">
        <v>81.739999999999995</v>
      </c>
      <c r="BY7" s="38">
        <v>82.88</v>
      </c>
      <c r="BZ7" s="38">
        <v>81.88</v>
      </c>
      <c r="CA7" s="38">
        <v>100.34</v>
      </c>
      <c r="CB7" s="38">
        <v>227.38</v>
      </c>
      <c r="CC7" s="38">
        <v>262.92</v>
      </c>
      <c r="CD7" s="38">
        <v>150.57</v>
      </c>
      <c r="CE7" s="38">
        <v>151.51</v>
      </c>
      <c r="CF7" s="38">
        <v>151.63</v>
      </c>
      <c r="CG7" s="38">
        <v>215.28</v>
      </c>
      <c r="CH7" s="38">
        <v>207.96</v>
      </c>
      <c r="CI7" s="38">
        <v>194.31</v>
      </c>
      <c r="CJ7" s="38">
        <v>190.99</v>
      </c>
      <c r="CK7" s="38">
        <v>187.55</v>
      </c>
      <c r="CL7" s="38">
        <v>136.15</v>
      </c>
      <c r="CM7" s="38">
        <v>56.8</v>
      </c>
      <c r="CN7" s="38">
        <v>58.88</v>
      </c>
      <c r="CO7" s="38">
        <v>59.43</v>
      </c>
      <c r="CP7" s="38">
        <v>58.88</v>
      </c>
      <c r="CQ7" s="38">
        <v>58.81</v>
      </c>
      <c r="CR7" s="38">
        <v>54.67</v>
      </c>
      <c r="CS7" s="38">
        <v>53.51</v>
      </c>
      <c r="CT7" s="38">
        <v>53.5</v>
      </c>
      <c r="CU7" s="38">
        <v>52.58</v>
      </c>
      <c r="CV7" s="38">
        <v>50.94</v>
      </c>
      <c r="CW7" s="38">
        <v>59.64</v>
      </c>
      <c r="CX7" s="38">
        <v>85.36</v>
      </c>
      <c r="CY7" s="38">
        <v>88.67</v>
      </c>
      <c r="CZ7" s="38">
        <v>90.02</v>
      </c>
      <c r="DA7" s="38">
        <v>90.78</v>
      </c>
      <c r="DB7" s="38">
        <v>91.44</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0.22</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2021-01-22T06:49:48Z</cp:lastPrinted>
  <dcterms:created xsi:type="dcterms:W3CDTF">2020-12-04T02:42:53Z</dcterms:created>
  <dcterms:modified xsi:type="dcterms:W3CDTF">2021-01-22T06:49:52Z</dcterms:modified>
  <cp:category/>
</cp:coreProperties>
</file>